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wrcymru-my.sharepoint.com/personal/sean_roberts_dwrcymru_com/Documents/Documents/1. Projects/2. PR24 Business Plan/zzSubmission/"/>
    </mc:Choice>
  </mc:AlternateContent>
  <xr:revisionPtr revIDLastSave="0" documentId="8_{945534F7-0767-4748-9705-FEBB9C1B781F}" xr6:coauthVersionLast="47" xr6:coauthVersionMax="47" xr10:uidLastSave="{00000000-0000-0000-0000-000000000000}"/>
  <bookViews>
    <workbookView xWindow="-108" yWindow="-108" windowWidth="23256" windowHeight="12576" xr2:uid="{42660E00-637A-4DF1-8DE5-17BD345FE2C7}"/>
  </bookViews>
  <sheets>
    <sheet name="Cover Sheet" sheetId="6" r:id="rId1"/>
    <sheet name="CW2b" sheetId="1" r:id="rId2"/>
    <sheet name="CW3b" sheetId="2" r:id="rId3"/>
    <sheet name="CWW2b" sheetId="3" r:id="rId4"/>
    <sheet name="CWW3b" sheetId="4" r:id="rId5"/>
    <sheet name="OUT1 Bespoke" sheetId="7" r:id="rId6"/>
    <sheet name="OUT2 Bespoke" sheetId="9" r:id="rId7"/>
    <sheet name="OUT3 Bespoke" sheetId="8" r:id="rId8"/>
    <sheet name="OUT5 Bespoke" sheetId="10" r:id="rId9"/>
    <sheet name="OUT7 Bespoke" sheetId="5" r:id="rId10"/>
    <sheet name="LS1 Bespoke" sheetId="11" r:id="rId11"/>
    <sheet name="LS2 Bespoke" sheetId="12" r:id="rId12"/>
  </sheets>
  <externalReferences>
    <externalReference r:id="rId13"/>
  </externalReference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pp1data">#REF!</definedName>
    <definedName name="F" localSheetId="1">{"bal",#N/A,FALSE,"working papers";"income",#N/A,FALSE,"working papers"}</definedName>
    <definedName name="F" localSheetId="2">{"bal",#N/A,FALSE,"working papers";"income",#N/A,FALSE,"working papers"}</definedName>
    <definedName name="F" localSheetId="3">{"bal",#N/A,FALSE,"working papers";"income",#N/A,FALSE,"working papers"}</definedName>
    <definedName name="F" localSheetId="4">{"bal",#N/A,FALSE,"working papers";"income",#N/A,FALSE,"working papers"}</definedName>
    <definedName name="F">{"bal",#N/A,FALSE,"working papers";"income",#N/A,FALSE,"working papers"}</definedName>
    <definedName name="fdraf" localSheetId="1">{"bal",#N/A,FALSE,"working papers";"income",#N/A,FALSE,"working papers"}</definedName>
    <definedName name="fdraf" localSheetId="2">{"bal",#N/A,FALSE,"working papers";"income",#N/A,FALSE,"working papers"}</definedName>
    <definedName name="fdraf" localSheetId="3">{"bal",#N/A,FALSE,"working papers";"income",#N/A,FALSE,"working papers"}</definedName>
    <definedName name="fdraf" localSheetId="4">{"bal",#N/A,FALSE,"working papers";"income",#N/A,FALSE,"working papers"}</definedName>
    <definedName name="fdraf">{"bal",#N/A,FALSE,"working papers";"income",#N/A,FALSE,"working papers"}</definedName>
    <definedName name="Fdraft" localSheetId="1">{"bal",#N/A,FALSE,"working papers";"income",#N/A,FALSE,"working papers"}</definedName>
    <definedName name="Fdraft" localSheetId="2">{"bal",#N/A,FALSE,"working papers";"income",#N/A,FALSE,"working papers"}</definedName>
    <definedName name="Fdraft" localSheetId="3">{"bal",#N/A,FALSE,"working papers";"income",#N/A,FALSE,"working papers"}</definedName>
    <definedName name="Fdraft" localSheetId="4">{"bal",#N/A,FALSE,"working papers";"income",#N/A,FALSE,"working papers"}</definedName>
    <definedName name="Fdraft">{"bal",#N/A,FALSE,"working papers";"income",#N/A,FALSE,"working papers"}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new" localSheetId="2" hidden="1">{"bal",#N/A,FALSE,"working papers";"income",#N/A,FALSE,"working papers"}</definedName>
    <definedName name="new" localSheetId="3" hidden="1">{"bal",#N/A,FALSE,"working papers";"income",#N/A,FALSE,"working papers"}</definedName>
    <definedName name="new" localSheetId="4" hidden="1">{"bal",#N/A,FALSE,"working papers";"income",#N/A,FALSE,"working papers"}</definedName>
    <definedName name="new" hidden="1">{"bal",#N/A,FALSE,"working papers";"income",#N/A,FALSE,"working papers"}</definedName>
    <definedName name="_xlnm.Print_Area" localSheetId="1">CW2b!$B$5:$BD$36</definedName>
    <definedName name="_xlnm.Print_Area" localSheetId="2">CW3b!$B$5:$BD$167</definedName>
    <definedName name="_xlnm.Print_Area" localSheetId="3">CWW2b!$B$5:$CR$37</definedName>
    <definedName name="_xlnm.Print_Area" localSheetId="4">CWW3b!$B$5:$CR$213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wrn.papersdraft" localSheetId="1">{"bal",#N/A,FALSE,"working papers";"income",#N/A,FALSE,"working papers"}</definedName>
    <definedName name="wrn.papersdraft" localSheetId="2">{"bal",#N/A,FALSE,"working papers";"income",#N/A,FALSE,"working papers"}</definedName>
    <definedName name="wrn.papersdraft" localSheetId="3">{"bal",#N/A,FALSE,"working papers";"income",#N/A,FALSE,"working papers"}</definedName>
    <definedName name="wrn.papersdraft" localSheetId="4">{"bal",#N/A,FALSE,"working papers";"income",#N/A,FALSE,"working papers"}</definedName>
    <definedName name="wrn.papersdraft">{"bal",#N/A,FALSE,"working papers";"income",#N/A,FALSE,"working papers"}</definedName>
    <definedName name="wrn.wpapers." localSheetId="1">{"bal",#N/A,FALSE,"working papers";"income",#N/A,FALSE,"working papers"}</definedName>
    <definedName name="wrn.wpapers." localSheetId="2">{"bal",#N/A,FALSE,"working papers";"income",#N/A,FALSE,"working papers"}</definedName>
    <definedName name="wrn.wpapers." localSheetId="3">{"bal",#N/A,FALSE,"working papers";"income",#N/A,FALSE,"working papers"}</definedName>
    <definedName name="wrn.wpapers." localSheetId="4">{"bal",#N/A,FALSE,"working papers";"income",#N/A,FALSE,"working papers"}</definedName>
    <definedName name="wrn.wpapers.">{"bal",#N/A,FALSE,"working papers";"income",#N/A,FALSE,"working papers"}</definedName>
    <definedName name="Z_1B259DF3_2D8D_4DFB_A9C4_F29F1CEBD105_.wvu.PrintArea" localSheetId="1">CW2b!$B$5:$BD$26</definedName>
    <definedName name="Z_1B259DF3_2D8D_4DFB_A9C4_F29F1CEBD105_.wvu.PrintArea" localSheetId="3">CWW2b!$B$5:$CR$26</definedName>
    <definedName name="Z_1B259DF3_2D8D_4DFB_A9C4_F29F1CEBD105_.wvu.PrintArea" localSheetId="4">CWW3b!$B$5:$CR$63</definedName>
    <definedName name="Z_71BC5093_C9C1_4AA0_864A_AADBDC96B3C1_.wvu.PrintArea" localSheetId="1">CW2b!$B$5:$BD$36</definedName>
    <definedName name="Z_71BC5093_C9C1_4AA0_864A_AADBDC96B3C1_.wvu.PrintArea" localSheetId="2">CW3b!$B$5:$BD$167</definedName>
    <definedName name="Z_71BC5093_C9C1_4AA0_864A_AADBDC96B3C1_.wvu.PrintArea" localSheetId="3">CWW2b!$B$5:$CR$37</definedName>
    <definedName name="Z_71BC5093_C9C1_4AA0_864A_AADBDC96B3C1_.wvu.PrintArea" localSheetId="4">CWW3b!$B$5:$CR$213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8" l="1"/>
  <c r="I8" i="8"/>
  <c r="J8" i="8"/>
  <c r="K8" i="8"/>
  <c r="L8" i="8"/>
  <c r="M8" i="8"/>
  <c r="N8" i="8"/>
  <c r="O8" i="8"/>
  <c r="P8" i="8"/>
  <c r="Q8" i="8"/>
  <c r="R8" i="8"/>
  <c r="S8" i="8"/>
  <c r="G8" i="8"/>
  <c r="R11" i="10" l="1"/>
  <c r="S8" i="7" s="1"/>
  <c r="S11" i="10"/>
  <c r="T8" i="7" s="1"/>
  <c r="T11" i="10"/>
  <c r="U8" i="7" s="1"/>
  <c r="U11" i="10"/>
  <c r="V8" i="7" s="1"/>
  <c r="V11" i="10"/>
  <c r="W8" i="7" s="1"/>
  <c r="W11" i="10"/>
  <c r="X8" i="7" s="1"/>
  <c r="X11" i="10"/>
  <c r="Y8" i="7" s="1"/>
  <c r="Y11" i="10"/>
  <c r="Z8" i="7" s="1"/>
  <c r="Z11" i="10"/>
  <c r="AA8" i="7" s="1"/>
  <c r="AA11" i="10"/>
  <c r="AB8" i="7" s="1"/>
  <c r="AB11" i="10"/>
  <c r="AC8" i="7" s="1"/>
  <c r="AC11" i="10"/>
  <c r="AD8" i="7" s="1"/>
  <c r="Q11" i="10"/>
  <c r="R8" i="7" s="1"/>
  <c r="AY166" i="2" l="1"/>
  <c r="AX166" i="2"/>
  <c r="AW166" i="2"/>
  <c r="AV166" i="2"/>
  <c r="AU166" i="2"/>
  <c r="AS166" i="2"/>
  <c r="AR166" i="2"/>
  <c r="AQ166" i="2"/>
  <c r="AP166" i="2"/>
  <c r="AO166" i="2"/>
  <c r="AM166" i="2"/>
  <c r="AL166" i="2"/>
  <c r="AK166" i="2"/>
  <c r="AJ166" i="2"/>
  <c r="AI166" i="2"/>
  <c r="AG166" i="2"/>
  <c r="AF166" i="2"/>
  <c r="AE166" i="2"/>
  <c r="AD166" i="2"/>
  <c r="AC166" i="2"/>
  <c r="AA166" i="2"/>
  <c r="Z166" i="2"/>
  <c r="Y166" i="2"/>
  <c r="X166" i="2"/>
  <c r="W166" i="2"/>
  <c r="U166" i="2"/>
  <c r="U167" i="2" s="1"/>
  <c r="T166" i="2"/>
  <c r="S166" i="2"/>
  <c r="R166" i="2"/>
  <c r="Q166" i="2"/>
  <c r="O166" i="2"/>
  <c r="N166" i="2"/>
  <c r="M166" i="2"/>
  <c r="L166" i="2"/>
  <c r="K166" i="2"/>
  <c r="I166" i="2"/>
  <c r="H166" i="2"/>
  <c r="G166" i="2"/>
  <c r="F166" i="2"/>
  <c r="E166" i="2"/>
  <c r="AY165" i="2"/>
  <c r="AX165" i="2"/>
  <c r="AX167" i="2" s="1"/>
  <c r="AW165" i="2"/>
  <c r="AW167" i="2" s="1"/>
  <c r="AV165" i="2"/>
  <c r="AV167" i="2" s="1"/>
  <c r="AU165" i="2"/>
  <c r="AU167" i="2" s="1"/>
  <c r="AS165" i="2"/>
  <c r="AS167" i="2" s="1"/>
  <c r="AR165" i="2"/>
  <c r="AR167" i="2" s="1"/>
  <c r="AQ165" i="2"/>
  <c r="AP165" i="2"/>
  <c r="AP167" i="2" s="1"/>
  <c r="AO165" i="2"/>
  <c r="AO167" i="2" s="1"/>
  <c r="AM165" i="2"/>
  <c r="AM167" i="2" s="1"/>
  <c r="AL165" i="2"/>
  <c r="AL167" i="2" s="1"/>
  <c r="AK165" i="2"/>
  <c r="AK167" i="2" s="1"/>
  <c r="AJ165" i="2"/>
  <c r="AJ167" i="2" s="1"/>
  <c r="AI165" i="2"/>
  <c r="AG165" i="2"/>
  <c r="AG167" i="2" s="1"/>
  <c r="AF165" i="2"/>
  <c r="AF167" i="2" s="1"/>
  <c r="AE165" i="2"/>
  <c r="AE167" i="2" s="1"/>
  <c r="AD165" i="2"/>
  <c r="AD167" i="2" s="1"/>
  <c r="AC165" i="2"/>
  <c r="AH165" i="2" s="1"/>
  <c r="AB165" i="2"/>
  <c r="AA165" i="2"/>
  <c r="AA167" i="2" s="1"/>
  <c r="Z165" i="2"/>
  <c r="Z167" i="2" s="1"/>
  <c r="Y165" i="2"/>
  <c r="Y167" i="2" s="1"/>
  <c r="X165" i="2"/>
  <c r="X167" i="2" s="1"/>
  <c r="W165" i="2"/>
  <c r="W167" i="2" s="1"/>
  <c r="U165" i="2"/>
  <c r="T165" i="2"/>
  <c r="T167" i="2" s="1"/>
  <c r="S165" i="2"/>
  <c r="R165" i="2"/>
  <c r="R167" i="2" s="1"/>
  <c r="Q165" i="2"/>
  <c r="Q167" i="2" s="1"/>
  <c r="O165" i="2"/>
  <c r="O167" i="2" s="1"/>
  <c r="N165" i="2"/>
  <c r="N167" i="2" s="1"/>
  <c r="M165" i="2"/>
  <c r="M167" i="2" s="1"/>
  <c r="L165" i="2"/>
  <c r="K165" i="2"/>
  <c r="I165" i="2"/>
  <c r="I167" i="2" s="1"/>
  <c r="H165" i="2"/>
  <c r="H167" i="2" s="1"/>
  <c r="G165" i="2"/>
  <c r="G167" i="2" s="1"/>
  <c r="F165" i="2"/>
  <c r="F167" i="2" s="1"/>
  <c r="E165" i="2"/>
  <c r="AZ160" i="2"/>
  <c r="AT160" i="2"/>
  <c r="AN160" i="2"/>
  <c r="AH160" i="2"/>
  <c r="AB160" i="2"/>
  <c r="V160" i="2"/>
  <c r="P160" i="2"/>
  <c r="J160" i="2"/>
  <c r="AZ159" i="2"/>
  <c r="AT159" i="2"/>
  <c r="AN159" i="2"/>
  <c r="AH159" i="2"/>
  <c r="AB159" i="2"/>
  <c r="V159" i="2"/>
  <c r="P159" i="2"/>
  <c r="J159" i="2"/>
  <c r="AZ158" i="2"/>
  <c r="AT158" i="2"/>
  <c r="AN158" i="2"/>
  <c r="AH158" i="2"/>
  <c r="AB158" i="2"/>
  <c r="V158" i="2"/>
  <c r="P158" i="2"/>
  <c r="J158" i="2"/>
  <c r="AZ157" i="2"/>
  <c r="AT157" i="2"/>
  <c r="AN157" i="2"/>
  <c r="AH157" i="2"/>
  <c r="AB157" i="2"/>
  <c r="V157" i="2"/>
  <c r="P157" i="2"/>
  <c r="J157" i="2"/>
  <c r="AZ156" i="2"/>
  <c r="AT156" i="2"/>
  <c r="AN156" i="2"/>
  <c r="AH156" i="2"/>
  <c r="AB156" i="2"/>
  <c r="V156" i="2"/>
  <c r="P156" i="2"/>
  <c r="J156" i="2"/>
  <c r="AZ155" i="2"/>
  <c r="AT155" i="2"/>
  <c r="AN155" i="2"/>
  <c r="AH155" i="2"/>
  <c r="AB155" i="2"/>
  <c r="V155" i="2"/>
  <c r="P155" i="2"/>
  <c r="J155" i="2"/>
  <c r="AZ154" i="2"/>
  <c r="AT154" i="2"/>
  <c r="AN154" i="2"/>
  <c r="AH154" i="2"/>
  <c r="AB154" i="2"/>
  <c r="V154" i="2"/>
  <c r="P154" i="2"/>
  <c r="J154" i="2"/>
  <c r="AZ153" i="2"/>
  <c r="AT153" i="2"/>
  <c r="AN153" i="2"/>
  <c r="AH153" i="2"/>
  <c r="AB153" i="2"/>
  <c r="V153" i="2"/>
  <c r="P153" i="2"/>
  <c r="J153" i="2"/>
  <c r="AZ152" i="2"/>
  <c r="AT152" i="2"/>
  <c r="AN152" i="2"/>
  <c r="AH152" i="2"/>
  <c r="AB152" i="2"/>
  <c r="V152" i="2"/>
  <c r="P152" i="2"/>
  <c r="J152" i="2"/>
  <c r="AZ151" i="2"/>
  <c r="AT151" i="2"/>
  <c r="AN151" i="2"/>
  <c r="AH151" i="2"/>
  <c r="AB151" i="2"/>
  <c r="V151" i="2"/>
  <c r="P151" i="2"/>
  <c r="J151" i="2"/>
  <c r="AY148" i="2"/>
  <c r="AZ148" i="2" s="1"/>
  <c r="AX148" i="2"/>
  <c r="AW148" i="2"/>
  <c r="AV148" i="2"/>
  <c r="AU148" i="2"/>
  <c r="AS148" i="2"/>
  <c r="AR148" i="2"/>
  <c r="AQ148" i="2"/>
  <c r="AT148" i="2" s="1"/>
  <c r="AP148" i="2"/>
  <c r="AO148" i="2"/>
  <c r="AM148" i="2"/>
  <c r="AL148" i="2"/>
  <c r="AK148" i="2"/>
  <c r="AJ148" i="2"/>
  <c r="AI148" i="2"/>
  <c r="AG148" i="2"/>
  <c r="AF148" i="2"/>
  <c r="AE148" i="2"/>
  <c r="AD148" i="2"/>
  <c r="AC148" i="2"/>
  <c r="AH148" i="2" s="1"/>
  <c r="AB148" i="2"/>
  <c r="AA148" i="2"/>
  <c r="Z148" i="2"/>
  <c r="Y148" i="2"/>
  <c r="X148" i="2"/>
  <c r="W148" i="2"/>
  <c r="U148" i="2"/>
  <c r="T148" i="2"/>
  <c r="S148" i="2"/>
  <c r="V148" i="2" s="1"/>
  <c r="R148" i="2"/>
  <c r="Q148" i="2"/>
  <c r="O148" i="2"/>
  <c r="N148" i="2"/>
  <c r="M148" i="2"/>
  <c r="L148" i="2"/>
  <c r="K148" i="2"/>
  <c r="P148" i="2" s="1"/>
  <c r="I148" i="2"/>
  <c r="H148" i="2"/>
  <c r="G148" i="2"/>
  <c r="F148" i="2"/>
  <c r="E148" i="2"/>
  <c r="J148" i="2" s="1"/>
  <c r="AZ147" i="2"/>
  <c r="AT147" i="2"/>
  <c r="AN147" i="2"/>
  <c r="AH147" i="2"/>
  <c r="AB147" i="2"/>
  <c r="V147" i="2"/>
  <c r="P147" i="2"/>
  <c r="J147" i="2"/>
  <c r="AZ146" i="2"/>
  <c r="AT146" i="2"/>
  <c r="AN146" i="2"/>
  <c r="AH146" i="2"/>
  <c r="AB146" i="2"/>
  <c r="V146" i="2"/>
  <c r="P146" i="2"/>
  <c r="J146" i="2"/>
  <c r="AY143" i="2"/>
  <c r="AZ143" i="2" s="1"/>
  <c r="AX143" i="2"/>
  <c r="AW143" i="2"/>
  <c r="AV143" i="2"/>
  <c r="AU143" i="2"/>
  <c r="AS143" i="2"/>
  <c r="AR143" i="2"/>
  <c r="AQ143" i="2"/>
  <c r="AP143" i="2"/>
  <c r="AO143" i="2"/>
  <c r="AM143" i="2"/>
  <c r="AL143" i="2"/>
  <c r="AK143" i="2"/>
  <c r="AJ143" i="2"/>
  <c r="AI143" i="2"/>
  <c r="AN143" i="2" s="1"/>
  <c r="AG143" i="2"/>
  <c r="AF143" i="2"/>
  <c r="AE143" i="2"/>
  <c r="AD143" i="2"/>
  <c r="AC143" i="2"/>
  <c r="AH143" i="2" s="1"/>
  <c r="AA143" i="2"/>
  <c r="AB143" i="2" s="1"/>
  <c r="Z143" i="2"/>
  <c r="Y143" i="2"/>
  <c r="X143" i="2"/>
  <c r="W143" i="2"/>
  <c r="U143" i="2"/>
  <c r="T143" i="2"/>
  <c r="S143" i="2"/>
  <c r="R143" i="2"/>
  <c r="Q143" i="2"/>
  <c r="O143" i="2"/>
  <c r="N143" i="2"/>
  <c r="M143" i="2"/>
  <c r="L143" i="2"/>
  <c r="K143" i="2"/>
  <c r="I143" i="2"/>
  <c r="H143" i="2"/>
  <c r="G143" i="2"/>
  <c r="F143" i="2"/>
  <c r="E143" i="2"/>
  <c r="J143" i="2" s="1"/>
  <c r="AZ142" i="2"/>
  <c r="AT142" i="2"/>
  <c r="AN142" i="2"/>
  <c r="AH142" i="2"/>
  <c r="AB142" i="2"/>
  <c r="V142" i="2"/>
  <c r="P142" i="2"/>
  <c r="J142" i="2"/>
  <c r="AZ141" i="2"/>
  <c r="AT141" i="2"/>
  <c r="AN141" i="2"/>
  <c r="AH141" i="2"/>
  <c r="AB141" i="2"/>
  <c r="V141" i="2"/>
  <c r="P141" i="2"/>
  <c r="J141" i="2"/>
  <c r="AY140" i="2"/>
  <c r="AZ140" i="2" s="1"/>
  <c r="AX140" i="2"/>
  <c r="AW140" i="2"/>
  <c r="AV140" i="2"/>
  <c r="AU140" i="2"/>
  <c r="AS140" i="2"/>
  <c r="AR140" i="2"/>
  <c r="AQ140" i="2"/>
  <c r="AT140" i="2" s="1"/>
  <c r="AP140" i="2"/>
  <c r="AO140" i="2"/>
  <c r="AM140" i="2"/>
  <c r="AL140" i="2"/>
  <c r="AK140" i="2"/>
  <c r="AJ140" i="2"/>
  <c r="AI140" i="2"/>
  <c r="AG140" i="2"/>
  <c r="AF140" i="2"/>
  <c r="AE140" i="2"/>
  <c r="AD140" i="2"/>
  <c r="AC140" i="2"/>
  <c r="AH140" i="2" s="1"/>
  <c r="AB140" i="2"/>
  <c r="AA140" i="2"/>
  <c r="Z140" i="2"/>
  <c r="Y140" i="2"/>
  <c r="X140" i="2"/>
  <c r="W140" i="2"/>
  <c r="U140" i="2"/>
  <c r="T140" i="2"/>
  <c r="S140" i="2"/>
  <c r="V140" i="2" s="1"/>
  <c r="R140" i="2"/>
  <c r="Q140" i="2"/>
  <c r="O140" i="2"/>
  <c r="N140" i="2"/>
  <c r="M140" i="2"/>
  <c r="L140" i="2"/>
  <c r="K140" i="2"/>
  <c r="P140" i="2" s="1"/>
  <c r="I140" i="2"/>
  <c r="H140" i="2"/>
  <c r="G140" i="2"/>
  <c r="F140" i="2"/>
  <c r="E140" i="2"/>
  <c r="J140" i="2" s="1"/>
  <c r="AZ139" i="2"/>
  <c r="AT139" i="2"/>
  <c r="AN139" i="2"/>
  <c r="AH139" i="2"/>
  <c r="AB139" i="2"/>
  <c r="V139" i="2"/>
  <c r="P139" i="2"/>
  <c r="J139" i="2"/>
  <c r="AZ138" i="2"/>
  <c r="AT138" i="2"/>
  <c r="AN138" i="2"/>
  <c r="AH138" i="2"/>
  <c r="AB138" i="2"/>
  <c r="V138" i="2"/>
  <c r="P138" i="2"/>
  <c r="J138" i="2"/>
  <c r="AZ137" i="2"/>
  <c r="AY137" i="2"/>
  <c r="AX137" i="2"/>
  <c r="AW137" i="2"/>
  <c r="AV137" i="2"/>
  <c r="AU137" i="2"/>
  <c r="AS137" i="2"/>
  <c r="AR137" i="2"/>
  <c r="AQ137" i="2"/>
  <c r="AP137" i="2"/>
  <c r="AO137" i="2"/>
  <c r="AM137" i="2"/>
  <c r="AL137" i="2"/>
  <c r="AK137" i="2"/>
  <c r="AJ137" i="2"/>
  <c r="AI137" i="2"/>
  <c r="AN137" i="2" s="1"/>
  <c r="AG137" i="2"/>
  <c r="AF137" i="2"/>
  <c r="AE137" i="2"/>
  <c r="AD137" i="2"/>
  <c r="AC137" i="2"/>
  <c r="AH137" i="2" s="1"/>
  <c r="AA137" i="2"/>
  <c r="AB137" i="2" s="1"/>
  <c r="Z137" i="2"/>
  <c r="Y137" i="2"/>
  <c r="X137" i="2"/>
  <c r="W137" i="2"/>
  <c r="U137" i="2"/>
  <c r="T137" i="2"/>
  <c r="S137" i="2"/>
  <c r="R137" i="2"/>
  <c r="Q137" i="2"/>
  <c r="O137" i="2"/>
  <c r="N137" i="2"/>
  <c r="M137" i="2"/>
  <c r="L137" i="2"/>
  <c r="K137" i="2"/>
  <c r="I137" i="2"/>
  <c r="H137" i="2"/>
  <c r="G137" i="2"/>
  <c r="F137" i="2"/>
  <c r="E137" i="2"/>
  <c r="J137" i="2" s="1"/>
  <c r="AZ136" i="2"/>
  <c r="AT136" i="2"/>
  <c r="AN136" i="2"/>
  <c r="AH136" i="2"/>
  <c r="AB136" i="2"/>
  <c r="V136" i="2"/>
  <c r="P136" i="2"/>
  <c r="J136" i="2"/>
  <c r="AZ135" i="2"/>
  <c r="AT135" i="2"/>
  <c r="AN135" i="2"/>
  <c r="AH135" i="2"/>
  <c r="AB135" i="2"/>
  <c r="V135" i="2"/>
  <c r="P135" i="2"/>
  <c r="J135" i="2"/>
  <c r="AY132" i="2"/>
  <c r="AZ132" i="2" s="1"/>
  <c r="AX132" i="2"/>
  <c r="AW132" i="2"/>
  <c r="AV132" i="2"/>
  <c r="AU132" i="2"/>
  <c r="AS132" i="2"/>
  <c r="AR132" i="2"/>
  <c r="AQ132" i="2"/>
  <c r="AT132" i="2" s="1"/>
  <c r="AP132" i="2"/>
  <c r="AO132" i="2"/>
  <c r="AM132" i="2"/>
  <c r="AL132" i="2"/>
  <c r="AK132" i="2"/>
  <c r="AJ132" i="2"/>
  <c r="AI132" i="2"/>
  <c r="AG132" i="2"/>
  <c r="AF132" i="2"/>
  <c r="AE132" i="2"/>
  <c r="AD132" i="2"/>
  <c r="AC132" i="2"/>
  <c r="AH132" i="2" s="1"/>
  <c r="AB132" i="2"/>
  <c r="AA132" i="2"/>
  <c r="Z132" i="2"/>
  <c r="Y132" i="2"/>
  <c r="X132" i="2"/>
  <c r="W132" i="2"/>
  <c r="U132" i="2"/>
  <c r="T132" i="2"/>
  <c r="S132" i="2"/>
  <c r="V132" i="2" s="1"/>
  <c r="R132" i="2"/>
  <c r="Q132" i="2"/>
  <c r="O132" i="2"/>
  <c r="N132" i="2"/>
  <c r="M132" i="2"/>
  <c r="L132" i="2"/>
  <c r="K132" i="2"/>
  <c r="P132" i="2" s="1"/>
  <c r="I132" i="2"/>
  <c r="H132" i="2"/>
  <c r="G132" i="2"/>
  <c r="F132" i="2"/>
  <c r="E132" i="2"/>
  <c r="J132" i="2" s="1"/>
  <c r="AZ131" i="2"/>
  <c r="AT131" i="2"/>
  <c r="AN131" i="2"/>
  <c r="AH131" i="2"/>
  <c r="AB131" i="2"/>
  <c r="V131" i="2"/>
  <c r="P131" i="2"/>
  <c r="J131" i="2"/>
  <c r="AZ130" i="2"/>
  <c r="AT130" i="2"/>
  <c r="AN130" i="2"/>
  <c r="AH130" i="2"/>
  <c r="AB130" i="2"/>
  <c r="V130" i="2"/>
  <c r="P130" i="2"/>
  <c r="J130" i="2"/>
  <c r="AY129" i="2"/>
  <c r="AZ129" i="2" s="1"/>
  <c r="AX129" i="2"/>
  <c r="AW129" i="2"/>
  <c r="AV129" i="2"/>
  <c r="AU129" i="2"/>
  <c r="AS129" i="2"/>
  <c r="AR129" i="2"/>
  <c r="AQ129" i="2"/>
  <c r="AP129" i="2"/>
  <c r="AO129" i="2"/>
  <c r="AM129" i="2"/>
  <c r="AL129" i="2"/>
  <c r="AK129" i="2"/>
  <c r="AJ129" i="2"/>
  <c r="AI129" i="2"/>
  <c r="AN129" i="2" s="1"/>
  <c r="AG129" i="2"/>
  <c r="AF129" i="2"/>
  <c r="AE129" i="2"/>
  <c r="AD129" i="2"/>
  <c r="AC129" i="2"/>
  <c r="AH129" i="2" s="1"/>
  <c r="AA129" i="2"/>
  <c r="AB129" i="2" s="1"/>
  <c r="Z129" i="2"/>
  <c r="Y129" i="2"/>
  <c r="X129" i="2"/>
  <c r="W129" i="2"/>
  <c r="U129" i="2"/>
  <c r="T129" i="2"/>
  <c r="S129" i="2"/>
  <c r="R129" i="2"/>
  <c r="Q129" i="2"/>
  <c r="O129" i="2"/>
  <c r="N129" i="2"/>
  <c r="M129" i="2"/>
  <c r="M162" i="2" s="1"/>
  <c r="L129" i="2"/>
  <c r="L162" i="2" s="1"/>
  <c r="K129" i="2"/>
  <c r="I129" i="2"/>
  <c r="H129" i="2"/>
  <c r="G129" i="2"/>
  <c r="F129" i="2"/>
  <c r="E129" i="2"/>
  <c r="J129" i="2" s="1"/>
  <c r="AZ128" i="2"/>
  <c r="AT128" i="2"/>
  <c r="AN128" i="2"/>
  <c r="AH128" i="2"/>
  <c r="AB128" i="2"/>
  <c r="V128" i="2"/>
  <c r="P128" i="2"/>
  <c r="J128" i="2"/>
  <c r="AZ127" i="2"/>
  <c r="AT127" i="2"/>
  <c r="AN127" i="2"/>
  <c r="AH127" i="2"/>
  <c r="AB127" i="2"/>
  <c r="V127" i="2"/>
  <c r="P127" i="2"/>
  <c r="J127" i="2"/>
  <c r="AY126" i="2"/>
  <c r="AZ126" i="2" s="1"/>
  <c r="AX126" i="2"/>
  <c r="AW126" i="2"/>
  <c r="AV126" i="2"/>
  <c r="AU126" i="2"/>
  <c r="AS126" i="2"/>
  <c r="AR126" i="2"/>
  <c r="AQ126" i="2"/>
  <c r="AT126" i="2" s="1"/>
  <c r="AP126" i="2"/>
  <c r="AO126" i="2"/>
  <c r="AM126" i="2"/>
  <c r="AL126" i="2"/>
  <c r="AK126" i="2"/>
  <c r="AJ126" i="2"/>
  <c r="AI126" i="2"/>
  <c r="AG126" i="2"/>
  <c r="AF126" i="2"/>
  <c r="AE126" i="2"/>
  <c r="AD126" i="2"/>
  <c r="AC126" i="2"/>
  <c r="AH126" i="2" s="1"/>
  <c r="AB126" i="2"/>
  <c r="AA126" i="2"/>
  <c r="Z126" i="2"/>
  <c r="Y126" i="2"/>
  <c r="X126" i="2"/>
  <c r="W126" i="2"/>
  <c r="U126" i="2"/>
  <c r="T126" i="2"/>
  <c r="S126" i="2"/>
  <c r="V126" i="2" s="1"/>
  <c r="R126" i="2"/>
  <c r="Q126" i="2"/>
  <c r="O126" i="2"/>
  <c r="N126" i="2"/>
  <c r="M126" i="2"/>
  <c r="L126" i="2"/>
  <c r="K126" i="2"/>
  <c r="P126" i="2" s="1"/>
  <c r="I126" i="2"/>
  <c r="H126" i="2"/>
  <c r="G126" i="2"/>
  <c r="F126" i="2"/>
  <c r="E126" i="2"/>
  <c r="J126" i="2" s="1"/>
  <c r="AZ125" i="2"/>
  <c r="AT125" i="2"/>
  <c r="AN125" i="2"/>
  <c r="AH125" i="2"/>
  <c r="AB125" i="2"/>
  <c r="V125" i="2"/>
  <c r="P125" i="2"/>
  <c r="J125" i="2"/>
  <c r="AZ124" i="2"/>
  <c r="AT124" i="2"/>
  <c r="AN124" i="2"/>
  <c r="AH124" i="2"/>
  <c r="AB124" i="2"/>
  <c r="V124" i="2"/>
  <c r="P124" i="2"/>
  <c r="J124" i="2"/>
  <c r="AZ123" i="2"/>
  <c r="AY123" i="2"/>
  <c r="AX123" i="2"/>
  <c r="AW123" i="2"/>
  <c r="AV123" i="2"/>
  <c r="AU123" i="2"/>
  <c r="AS123" i="2"/>
  <c r="AR123" i="2"/>
  <c r="AR162" i="2" s="1"/>
  <c r="AQ123" i="2"/>
  <c r="AP123" i="2"/>
  <c r="AO123" i="2"/>
  <c r="AM123" i="2"/>
  <c r="AL123" i="2"/>
  <c r="AK123" i="2"/>
  <c r="AJ123" i="2"/>
  <c r="AI123" i="2"/>
  <c r="AN123" i="2" s="1"/>
  <c r="AG123" i="2"/>
  <c r="AF123" i="2"/>
  <c r="AE123" i="2"/>
  <c r="AD123" i="2"/>
  <c r="AC123" i="2"/>
  <c r="AH123" i="2" s="1"/>
  <c r="AA123" i="2"/>
  <c r="AB123" i="2" s="1"/>
  <c r="Z123" i="2"/>
  <c r="Y123" i="2"/>
  <c r="X123" i="2"/>
  <c r="W123" i="2"/>
  <c r="U123" i="2"/>
  <c r="T123" i="2"/>
  <c r="S123" i="2"/>
  <c r="R123" i="2"/>
  <c r="Q123" i="2"/>
  <c r="O123" i="2"/>
  <c r="N123" i="2"/>
  <c r="M123" i="2"/>
  <c r="L123" i="2"/>
  <c r="K123" i="2"/>
  <c r="I123" i="2"/>
  <c r="H123" i="2"/>
  <c r="G123" i="2"/>
  <c r="F123" i="2"/>
  <c r="E123" i="2"/>
  <c r="J123" i="2" s="1"/>
  <c r="AZ122" i="2"/>
  <c r="AT122" i="2"/>
  <c r="AN122" i="2"/>
  <c r="AH122" i="2"/>
  <c r="AB122" i="2"/>
  <c r="V122" i="2"/>
  <c r="P122" i="2"/>
  <c r="J122" i="2"/>
  <c r="AZ121" i="2"/>
  <c r="AT121" i="2"/>
  <c r="AN121" i="2"/>
  <c r="AH121" i="2"/>
  <c r="AB121" i="2"/>
  <c r="V121" i="2"/>
  <c r="P121" i="2"/>
  <c r="J121" i="2"/>
  <c r="AY120" i="2"/>
  <c r="AZ120" i="2" s="1"/>
  <c r="AX120" i="2"/>
  <c r="AW120" i="2"/>
  <c r="AV120" i="2"/>
  <c r="AU120" i="2"/>
  <c r="AS120" i="2"/>
  <c r="AR120" i="2"/>
  <c r="AQ120" i="2"/>
  <c r="AT120" i="2" s="1"/>
  <c r="AP120" i="2"/>
  <c r="AO120" i="2"/>
  <c r="AM120" i="2"/>
  <c r="AL120" i="2"/>
  <c r="AK120" i="2"/>
  <c r="AJ120" i="2"/>
  <c r="AI120" i="2"/>
  <c r="AG120" i="2"/>
  <c r="AF120" i="2"/>
  <c r="AE120" i="2"/>
  <c r="AD120" i="2"/>
  <c r="AC120" i="2"/>
  <c r="AH120" i="2" s="1"/>
  <c r="AB120" i="2"/>
  <c r="AA120" i="2"/>
  <c r="Z120" i="2"/>
  <c r="Y120" i="2"/>
  <c r="X120" i="2"/>
  <c r="W120" i="2"/>
  <c r="U120" i="2"/>
  <c r="T120" i="2"/>
  <c r="S120" i="2"/>
  <c r="V120" i="2" s="1"/>
  <c r="R120" i="2"/>
  <c r="Q120" i="2"/>
  <c r="O120" i="2"/>
  <c r="N120" i="2"/>
  <c r="M120" i="2"/>
  <c r="L120" i="2"/>
  <c r="K120" i="2"/>
  <c r="P120" i="2" s="1"/>
  <c r="I120" i="2"/>
  <c r="H120" i="2"/>
  <c r="G120" i="2"/>
  <c r="F120" i="2"/>
  <c r="E120" i="2"/>
  <c r="J120" i="2" s="1"/>
  <c r="AZ119" i="2"/>
  <c r="AT119" i="2"/>
  <c r="AN119" i="2"/>
  <c r="AH119" i="2"/>
  <c r="AB119" i="2"/>
  <c r="V119" i="2"/>
  <c r="P119" i="2"/>
  <c r="J119" i="2"/>
  <c r="AZ118" i="2"/>
  <c r="AT118" i="2"/>
  <c r="AN118" i="2"/>
  <c r="AH118" i="2"/>
  <c r="AB118" i="2"/>
  <c r="V118" i="2"/>
  <c r="P118" i="2"/>
  <c r="J118" i="2"/>
  <c r="AY117" i="2"/>
  <c r="AZ117" i="2" s="1"/>
  <c r="AX117" i="2"/>
  <c r="AW117" i="2"/>
  <c r="AV117" i="2"/>
  <c r="AU117" i="2"/>
  <c r="AS117" i="2"/>
  <c r="AR117" i="2"/>
  <c r="AQ117" i="2"/>
  <c r="AT117" i="2" s="1"/>
  <c r="AP117" i="2"/>
  <c r="AO117" i="2"/>
  <c r="AM117" i="2"/>
  <c r="AL117" i="2"/>
  <c r="AK117" i="2"/>
  <c r="AJ117" i="2"/>
  <c r="AI117" i="2"/>
  <c r="AG117" i="2"/>
  <c r="AF117" i="2"/>
  <c r="AE117" i="2"/>
  <c r="AD117" i="2"/>
  <c r="AC117" i="2"/>
  <c r="AA117" i="2"/>
  <c r="AB117" i="2" s="1"/>
  <c r="Z117" i="2"/>
  <c r="Y117" i="2"/>
  <c r="X117" i="2"/>
  <c r="W117" i="2"/>
  <c r="U117" i="2"/>
  <c r="T117" i="2"/>
  <c r="S117" i="2"/>
  <c r="V117" i="2" s="1"/>
  <c r="R117" i="2"/>
  <c r="Q117" i="2"/>
  <c r="O117" i="2"/>
  <c r="N117" i="2"/>
  <c r="M117" i="2"/>
  <c r="L117" i="2"/>
  <c r="K117" i="2"/>
  <c r="I117" i="2"/>
  <c r="H117" i="2"/>
  <c r="G117" i="2"/>
  <c r="F117" i="2"/>
  <c r="E117" i="2"/>
  <c r="J117" i="2" s="1"/>
  <c r="AZ116" i="2"/>
  <c r="AT116" i="2"/>
  <c r="AN116" i="2"/>
  <c r="AH116" i="2"/>
  <c r="AB116" i="2"/>
  <c r="V116" i="2"/>
  <c r="P116" i="2"/>
  <c r="J116" i="2"/>
  <c r="AZ115" i="2"/>
  <c r="AT115" i="2"/>
  <c r="AN115" i="2"/>
  <c r="AH115" i="2"/>
  <c r="AB115" i="2"/>
  <c r="V115" i="2"/>
  <c r="P115" i="2"/>
  <c r="J115" i="2"/>
  <c r="AZ114" i="2"/>
  <c r="AY114" i="2"/>
  <c r="AX114" i="2"/>
  <c r="AW114" i="2"/>
  <c r="AV114" i="2"/>
  <c r="AU114" i="2"/>
  <c r="AS114" i="2"/>
  <c r="AT114" i="2" s="1"/>
  <c r="AR114" i="2"/>
  <c r="AQ114" i="2"/>
  <c r="AP114" i="2"/>
  <c r="AO114" i="2"/>
  <c r="AM114" i="2"/>
  <c r="AL114" i="2"/>
  <c r="AK114" i="2"/>
  <c r="AJ114" i="2"/>
  <c r="AI114" i="2"/>
  <c r="AG114" i="2"/>
  <c r="AF114" i="2"/>
  <c r="AE114" i="2"/>
  <c r="AD114" i="2"/>
  <c r="AC114" i="2"/>
  <c r="AH114" i="2" s="1"/>
  <c r="AA114" i="2"/>
  <c r="AB114" i="2" s="1"/>
  <c r="Z114" i="2"/>
  <c r="Y114" i="2"/>
  <c r="X114" i="2"/>
  <c r="W114" i="2"/>
  <c r="U114" i="2"/>
  <c r="T114" i="2"/>
  <c r="S114" i="2"/>
  <c r="V114" i="2" s="1"/>
  <c r="R114" i="2"/>
  <c r="Q114" i="2"/>
  <c r="O114" i="2"/>
  <c r="N114" i="2"/>
  <c r="M114" i="2"/>
  <c r="L114" i="2"/>
  <c r="K114" i="2"/>
  <c r="P114" i="2" s="1"/>
  <c r="I114" i="2"/>
  <c r="H114" i="2"/>
  <c r="G114" i="2"/>
  <c r="F114" i="2"/>
  <c r="E114" i="2"/>
  <c r="J114" i="2" s="1"/>
  <c r="AZ113" i="2"/>
  <c r="AT113" i="2"/>
  <c r="AN113" i="2"/>
  <c r="AH113" i="2"/>
  <c r="AB113" i="2"/>
  <c r="V113" i="2"/>
  <c r="P113" i="2"/>
  <c r="J113" i="2"/>
  <c r="AZ112" i="2"/>
  <c r="AT112" i="2"/>
  <c r="AN112" i="2"/>
  <c r="AH112" i="2"/>
  <c r="AB112" i="2"/>
  <c r="V112" i="2"/>
  <c r="P112" i="2"/>
  <c r="J112" i="2"/>
  <c r="AY111" i="2"/>
  <c r="AZ111" i="2" s="1"/>
  <c r="AX111" i="2"/>
  <c r="AW111" i="2"/>
  <c r="AV111" i="2"/>
  <c r="AU111" i="2"/>
  <c r="AS111" i="2"/>
  <c r="AR111" i="2"/>
  <c r="AQ111" i="2"/>
  <c r="AT111" i="2" s="1"/>
  <c r="AP111" i="2"/>
  <c r="AO111" i="2"/>
  <c r="AM111" i="2"/>
  <c r="AL111" i="2"/>
  <c r="AK111" i="2"/>
  <c r="AJ111" i="2"/>
  <c r="AI111" i="2"/>
  <c r="AG111" i="2"/>
  <c r="AF111" i="2"/>
  <c r="AE111" i="2"/>
  <c r="AD111" i="2"/>
  <c r="AC111" i="2"/>
  <c r="AA111" i="2"/>
  <c r="AB111" i="2" s="1"/>
  <c r="Z111" i="2"/>
  <c r="Y111" i="2"/>
  <c r="X111" i="2"/>
  <c r="W111" i="2"/>
  <c r="U111" i="2"/>
  <c r="T111" i="2"/>
  <c r="S111" i="2"/>
  <c r="V111" i="2" s="1"/>
  <c r="R111" i="2"/>
  <c r="Q111" i="2"/>
  <c r="O111" i="2"/>
  <c r="N111" i="2"/>
  <c r="M111" i="2"/>
  <c r="L111" i="2"/>
  <c r="K111" i="2"/>
  <c r="I111" i="2"/>
  <c r="H111" i="2"/>
  <c r="G111" i="2"/>
  <c r="F111" i="2"/>
  <c r="E111" i="2"/>
  <c r="J111" i="2" s="1"/>
  <c r="AZ110" i="2"/>
  <c r="AT110" i="2"/>
  <c r="AN110" i="2"/>
  <c r="AH110" i="2"/>
  <c r="AB110" i="2"/>
  <c r="V110" i="2"/>
  <c r="P110" i="2"/>
  <c r="J110" i="2"/>
  <c r="AZ109" i="2"/>
  <c r="AT109" i="2"/>
  <c r="AN109" i="2"/>
  <c r="AH109" i="2"/>
  <c r="AB109" i="2"/>
  <c r="V109" i="2"/>
  <c r="P109" i="2"/>
  <c r="J109" i="2"/>
  <c r="AZ108" i="2"/>
  <c r="AY108" i="2"/>
  <c r="AX108" i="2"/>
  <c r="AX162" i="2" s="1"/>
  <c r="AW108" i="2"/>
  <c r="AW162" i="2" s="1"/>
  <c r="AV108" i="2"/>
  <c r="AV162" i="2" s="1"/>
  <c r="AU108" i="2"/>
  <c r="AU162" i="2" s="1"/>
  <c r="AS108" i="2"/>
  <c r="AR108" i="2"/>
  <c r="AQ108" i="2"/>
  <c r="AQ162" i="2" s="1"/>
  <c r="AP108" i="2"/>
  <c r="AP162" i="2" s="1"/>
  <c r="AO108" i="2"/>
  <c r="AO162" i="2" s="1"/>
  <c r="AM108" i="2"/>
  <c r="AM162" i="2" s="1"/>
  <c r="AL108" i="2"/>
  <c r="AL162" i="2" s="1"/>
  <c r="AK108" i="2"/>
  <c r="AJ108" i="2"/>
  <c r="AI108" i="2"/>
  <c r="AG108" i="2"/>
  <c r="AG162" i="2" s="1"/>
  <c r="AF108" i="2"/>
  <c r="AF162" i="2" s="1"/>
  <c r="AE108" i="2"/>
  <c r="AE162" i="2" s="1"/>
  <c r="AD108" i="2"/>
  <c r="AD162" i="2" s="1"/>
  <c r="AC108" i="2"/>
  <c r="AH108" i="2" s="1"/>
  <c r="AA108" i="2"/>
  <c r="Z108" i="2"/>
  <c r="Z162" i="2" s="1"/>
  <c r="Y108" i="2"/>
  <c r="Y162" i="2" s="1"/>
  <c r="X108" i="2"/>
  <c r="X162" i="2" s="1"/>
  <c r="W108" i="2"/>
  <c r="W162" i="2" s="1"/>
  <c r="U108" i="2"/>
  <c r="T108" i="2"/>
  <c r="T162" i="2" s="1"/>
  <c r="S108" i="2"/>
  <c r="R108" i="2"/>
  <c r="R162" i="2" s="1"/>
  <c r="Q108" i="2"/>
  <c r="Q162" i="2" s="1"/>
  <c r="O108" i="2"/>
  <c r="O162" i="2" s="1"/>
  <c r="N108" i="2"/>
  <c r="M108" i="2"/>
  <c r="L108" i="2"/>
  <c r="K108" i="2"/>
  <c r="P108" i="2" s="1"/>
  <c r="I108" i="2"/>
  <c r="I162" i="2" s="1"/>
  <c r="H108" i="2"/>
  <c r="H162" i="2" s="1"/>
  <c r="G108" i="2"/>
  <c r="G162" i="2" s="1"/>
  <c r="F108" i="2"/>
  <c r="E108" i="2"/>
  <c r="J108" i="2" s="1"/>
  <c r="AZ107" i="2"/>
  <c r="AT107" i="2"/>
  <c r="AN107" i="2"/>
  <c r="AH107" i="2"/>
  <c r="AB107" i="2"/>
  <c r="V107" i="2"/>
  <c r="P107" i="2"/>
  <c r="J107" i="2"/>
  <c r="AZ106" i="2"/>
  <c r="AT106" i="2"/>
  <c r="AN106" i="2"/>
  <c r="AH106" i="2"/>
  <c r="AB106" i="2"/>
  <c r="V106" i="2"/>
  <c r="P106" i="2"/>
  <c r="J106" i="2"/>
  <c r="AG103" i="2"/>
  <c r="AH103" i="2" s="1"/>
  <c r="AY102" i="2"/>
  <c r="AZ102" i="2" s="1"/>
  <c r="AT102" i="2"/>
  <c r="AS102" i="2"/>
  <c r="AN102" i="2"/>
  <c r="AM102" i="2"/>
  <c r="AG102" i="2"/>
  <c r="AH102" i="2" s="1"/>
  <c r="AA102" i="2"/>
  <c r="AB102" i="2" s="1"/>
  <c r="U102" i="2"/>
  <c r="V102" i="2" s="1"/>
  <c r="P102" i="2"/>
  <c r="O102" i="2"/>
  <c r="I102" i="2"/>
  <c r="J102" i="2" s="1"/>
  <c r="AZ101" i="2"/>
  <c r="AT101" i="2"/>
  <c r="AN101" i="2"/>
  <c r="AH101" i="2"/>
  <c r="AB101" i="2"/>
  <c r="V101" i="2"/>
  <c r="P101" i="2"/>
  <c r="J101" i="2"/>
  <c r="AZ100" i="2"/>
  <c r="AT100" i="2"/>
  <c r="AN100" i="2"/>
  <c r="AH100" i="2"/>
  <c r="AB100" i="2"/>
  <c r="V100" i="2"/>
  <c r="P100" i="2"/>
  <c r="J100" i="2"/>
  <c r="AZ99" i="2"/>
  <c r="AY99" i="2"/>
  <c r="AS99" i="2"/>
  <c r="AT99" i="2" s="1"/>
  <c r="AN99" i="2"/>
  <c r="AM99" i="2"/>
  <c r="AH99" i="2"/>
  <c r="AG99" i="2"/>
  <c r="AA99" i="2"/>
  <c r="AB99" i="2" s="1"/>
  <c r="U99" i="2"/>
  <c r="V99" i="2" s="1"/>
  <c r="P99" i="2"/>
  <c r="O99" i="2"/>
  <c r="J99" i="2"/>
  <c r="I99" i="2"/>
  <c r="AZ98" i="2"/>
  <c r="AT98" i="2"/>
  <c r="AN98" i="2"/>
  <c r="AH98" i="2"/>
  <c r="AB98" i="2"/>
  <c r="V98" i="2"/>
  <c r="P98" i="2"/>
  <c r="J98" i="2"/>
  <c r="AZ97" i="2"/>
  <c r="AT97" i="2"/>
  <c r="AN97" i="2"/>
  <c r="AH97" i="2"/>
  <c r="AB97" i="2"/>
  <c r="V97" i="2"/>
  <c r="P97" i="2"/>
  <c r="J97" i="2"/>
  <c r="AY96" i="2"/>
  <c r="AZ96" i="2" s="1"/>
  <c r="AS96" i="2"/>
  <c r="AT96" i="2" s="1"/>
  <c r="AN96" i="2"/>
  <c r="AM96" i="2"/>
  <c r="AG96" i="2"/>
  <c r="AH96" i="2" s="1"/>
  <c r="AB96" i="2"/>
  <c r="AA96" i="2"/>
  <c r="U96" i="2"/>
  <c r="V96" i="2" s="1"/>
  <c r="P96" i="2"/>
  <c r="O96" i="2"/>
  <c r="I96" i="2"/>
  <c r="J96" i="2" s="1"/>
  <c r="AZ95" i="2"/>
  <c r="AT95" i="2"/>
  <c r="AN95" i="2"/>
  <c r="AH95" i="2"/>
  <c r="AB95" i="2"/>
  <c r="V95" i="2"/>
  <c r="P95" i="2"/>
  <c r="J95" i="2"/>
  <c r="AZ94" i="2"/>
  <c r="AT94" i="2"/>
  <c r="AN94" i="2"/>
  <c r="AH94" i="2"/>
  <c r="AB94" i="2"/>
  <c r="V94" i="2"/>
  <c r="P94" i="2"/>
  <c r="J94" i="2"/>
  <c r="AZ93" i="2"/>
  <c r="AY93" i="2"/>
  <c r="AS93" i="2"/>
  <c r="AT93" i="2" s="1"/>
  <c r="AN93" i="2"/>
  <c r="AM93" i="2"/>
  <c r="AG93" i="2"/>
  <c r="AH93" i="2" s="1"/>
  <c r="AA93" i="2"/>
  <c r="AB93" i="2" s="1"/>
  <c r="U93" i="2"/>
  <c r="V93" i="2" s="1"/>
  <c r="O93" i="2"/>
  <c r="P93" i="2" s="1"/>
  <c r="I93" i="2"/>
  <c r="J93" i="2" s="1"/>
  <c r="AZ92" i="2"/>
  <c r="AT92" i="2"/>
  <c r="AN92" i="2"/>
  <c r="AH92" i="2"/>
  <c r="AB92" i="2"/>
  <c r="V92" i="2"/>
  <c r="P92" i="2"/>
  <c r="J92" i="2"/>
  <c r="AZ91" i="2"/>
  <c r="AT91" i="2"/>
  <c r="AN91" i="2"/>
  <c r="AH91" i="2"/>
  <c r="AB91" i="2"/>
  <c r="V91" i="2"/>
  <c r="P91" i="2"/>
  <c r="J91" i="2"/>
  <c r="AY90" i="2"/>
  <c r="AZ90" i="2" s="1"/>
  <c r="AS90" i="2"/>
  <c r="AT90" i="2" s="1"/>
  <c r="AM90" i="2"/>
  <c r="AN90" i="2" s="1"/>
  <c r="AH90" i="2"/>
  <c r="AG90" i="2"/>
  <c r="AA90" i="2"/>
  <c r="AB90" i="2" s="1"/>
  <c r="U90" i="2"/>
  <c r="V90" i="2" s="1"/>
  <c r="O90" i="2"/>
  <c r="P90" i="2" s="1"/>
  <c r="I90" i="2"/>
  <c r="J90" i="2" s="1"/>
  <c r="AZ89" i="2"/>
  <c r="AT89" i="2"/>
  <c r="AN89" i="2"/>
  <c r="AH89" i="2"/>
  <c r="AB89" i="2"/>
  <c r="V89" i="2"/>
  <c r="P89" i="2"/>
  <c r="J89" i="2"/>
  <c r="AZ88" i="2"/>
  <c r="AT88" i="2"/>
  <c r="AN88" i="2"/>
  <c r="AH88" i="2"/>
  <c r="AB88" i="2"/>
  <c r="V88" i="2"/>
  <c r="P88" i="2"/>
  <c r="J88" i="2"/>
  <c r="AZ87" i="2"/>
  <c r="AY87" i="2"/>
  <c r="AS87" i="2"/>
  <c r="AT87" i="2" s="1"/>
  <c r="AM87" i="2"/>
  <c r="AN87" i="2" s="1"/>
  <c r="AG87" i="2"/>
  <c r="AH87" i="2" s="1"/>
  <c r="AA87" i="2"/>
  <c r="AB87" i="2" s="1"/>
  <c r="U87" i="2"/>
  <c r="V87" i="2" s="1"/>
  <c r="O87" i="2"/>
  <c r="P87" i="2" s="1"/>
  <c r="I87" i="2"/>
  <c r="J87" i="2" s="1"/>
  <c r="AZ86" i="2"/>
  <c r="AT86" i="2"/>
  <c r="AN86" i="2"/>
  <c r="AH86" i="2"/>
  <c r="AB86" i="2"/>
  <c r="V86" i="2"/>
  <c r="P86" i="2"/>
  <c r="J86" i="2"/>
  <c r="AZ85" i="2"/>
  <c r="AT85" i="2"/>
  <c r="AN85" i="2"/>
  <c r="AH85" i="2"/>
  <c r="AB85" i="2"/>
  <c r="V85" i="2"/>
  <c r="P85" i="2"/>
  <c r="J85" i="2"/>
  <c r="AY84" i="2"/>
  <c r="AZ84" i="2" s="1"/>
  <c r="AS84" i="2"/>
  <c r="AT84" i="2" s="1"/>
  <c r="AM84" i="2"/>
  <c r="AN84" i="2" s="1"/>
  <c r="AH84" i="2"/>
  <c r="AG84" i="2"/>
  <c r="AA84" i="2"/>
  <c r="AB84" i="2" s="1"/>
  <c r="U84" i="2"/>
  <c r="V84" i="2" s="1"/>
  <c r="O84" i="2"/>
  <c r="P84" i="2" s="1"/>
  <c r="I84" i="2"/>
  <c r="J84" i="2" s="1"/>
  <c r="AZ83" i="2"/>
  <c r="AT83" i="2"/>
  <c r="AN83" i="2"/>
  <c r="AH83" i="2"/>
  <c r="AB83" i="2"/>
  <c r="V83" i="2"/>
  <c r="P83" i="2"/>
  <c r="J83" i="2"/>
  <c r="AZ82" i="2"/>
  <c r="AT82" i="2"/>
  <c r="AN82" i="2"/>
  <c r="AH82" i="2"/>
  <c r="AB82" i="2"/>
  <c r="V82" i="2"/>
  <c r="P82" i="2"/>
  <c r="J82" i="2"/>
  <c r="AZ81" i="2"/>
  <c r="AY81" i="2"/>
  <c r="AS81" i="2"/>
  <c r="AT81" i="2" s="1"/>
  <c r="AM81" i="2"/>
  <c r="AN81" i="2" s="1"/>
  <c r="AG81" i="2"/>
  <c r="AH81" i="2" s="1"/>
  <c r="AA81" i="2"/>
  <c r="AB81" i="2" s="1"/>
  <c r="U81" i="2"/>
  <c r="V81" i="2" s="1"/>
  <c r="O81" i="2"/>
  <c r="P81" i="2" s="1"/>
  <c r="I81" i="2"/>
  <c r="J81" i="2" s="1"/>
  <c r="AZ80" i="2"/>
  <c r="AT80" i="2"/>
  <c r="AN80" i="2"/>
  <c r="AH80" i="2"/>
  <c r="AB80" i="2"/>
  <c r="V80" i="2"/>
  <c r="P80" i="2"/>
  <c r="J80" i="2"/>
  <c r="AZ79" i="2"/>
  <c r="AT79" i="2"/>
  <c r="AN79" i="2"/>
  <c r="AH79" i="2"/>
  <c r="AB79" i="2"/>
  <c r="V79" i="2"/>
  <c r="P79" i="2"/>
  <c r="J79" i="2"/>
  <c r="AY78" i="2"/>
  <c r="AZ78" i="2" s="1"/>
  <c r="AS78" i="2"/>
  <c r="AT78" i="2" s="1"/>
  <c r="AM78" i="2"/>
  <c r="AN78" i="2" s="1"/>
  <c r="AH78" i="2"/>
  <c r="AG78" i="2"/>
  <c r="AA78" i="2"/>
  <c r="AB78" i="2" s="1"/>
  <c r="U78" i="2"/>
  <c r="V78" i="2" s="1"/>
  <c r="O78" i="2"/>
  <c r="P78" i="2" s="1"/>
  <c r="I78" i="2"/>
  <c r="J78" i="2" s="1"/>
  <c r="AZ77" i="2"/>
  <c r="AT77" i="2"/>
  <c r="AN77" i="2"/>
  <c r="AH77" i="2"/>
  <c r="AB77" i="2"/>
  <c r="V77" i="2"/>
  <c r="P77" i="2"/>
  <c r="J77" i="2"/>
  <c r="AZ76" i="2"/>
  <c r="AT76" i="2"/>
  <c r="AN76" i="2"/>
  <c r="AH76" i="2"/>
  <c r="AB76" i="2"/>
  <c r="V76" i="2"/>
  <c r="P76" i="2"/>
  <c r="J76" i="2"/>
  <c r="AZ75" i="2"/>
  <c r="AY75" i="2"/>
  <c r="AS75" i="2"/>
  <c r="AT75" i="2" s="1"/>
  <c r="AM75" i="2"/>
  <c r="AN75" i="2" s="1"/>
  <c r="AG75" i="2"/>
  <c r="AH75" i="2" s="1"/>
  <c r="AA75" i="2"/>
  <c r="U75" i="2"/>
  <c r="V75" i="2" s="1"/>
  <c r="O75" i="2"/>
  <c r="P75" i="2" s="1"/>
  <c r="I75" i="2"/>
  <c r="J75" i="2" s="1"/>
  <c r="AZ74" i="2"/>
  <c r="AT74" i="2"/>
  <c r="AN74" i="2"/>
  <c r="AH74" i="2"/>
  <c r="AB74" i="2"/>
  <c r="V74" i="2"/>
  <c r="P74" i="2"/>
  <c r="J74" i="2"/>
  <c r="AZ73" i="2"/>
  <c r="AT73" i="2"/>
  <c r="AN73" i="2"/>
  <c r="AH73" i="2"/>
  <c r="AB73" i="2"/>
  <c r="V73" i="2"/>
  <c r="P73" i="2"/>
  <c r="J73" i="2"/>
  <c r="AS70" i="2"/>
  <c r="M70" i="2"/>
  <c r="AY69" i="2"/>
  <c r="AZ69" i="2" s="1"/>
  <c r="AX69" i="2"/>
  <c r="AW69" i="2"/>
  <c r="AV69" i="2"/>
  <c r="AU69" i="2"/>
  <c r="AS69" i="2"/>
  <c r="AR69" i="2"/>
  <c r="AQ69" i="2"/>
  <c r="AT69" i="2" s="1"/>
  <c r="AP69" i="2"/>
  <c r="AO69" i="2"/>
  <c r="AM69" i="2"/>
  <c r="AL69" i="2"/>
  <c r="AK69" i="2"/>
  <c r="AJ69" i="2"/>
  <c r="AI69" i="2"/>
  <c r="AG69" i="2"/>
  <c r="AF69" i="2"/>
  <c r="AE69" i="2"/>
  <c r="AD69" i="2"/>
  <c r="AC69" i="2"/>
  <c r="AA69" i="2"/>
  <c r="AB69" i="2" s="1"/>
  <c r="Z69" i="2"/>
  <c r="Y69" i="2"/>
  <c r="X69" i="2"/>
  <c r="W69" i="2"/>
  <c r="U69" i="2"/>
  <c r="T69" i="2"/>
  <c r="S69" i="2"/>
  <c r="V69" i="2" s="1"/>
  <c r="R69" i="2"/>
  <c r="Q69" i="2"/>
  <c r="O69" i="2"/>
  <c r="N69" i="2"/>
  <c r="M69" i="2"/>
  <c r="L69" i="2"/>
  <c r="K69" i="2"/>
  <c r="I69" i="2"/>
  <c r="H69" i="2"/>
  <c r="G69" i="2"/>
  <c r="F69" i="2"/>
  <c r="E69" i="2"/>
  <c r="J69" i="2" s="1"/>
  <c r="AZ68" i="2"/>
  <c r="AT68" i="2"/>
  <c r="AN68" i="2"/>
  <c r="AH68" i="2"/>
  <c r="AB68" i="2"/>
  <c r="V68" i="2"/>
  <c r="P68" i="2"/>
  <c r="J68" i="2"/>
  <c r="AZ67" i="2"/>
  <c r="AT67" i="2"/>
  <c r="AN67" i="2"/>
  <c r="AH67" i="2"/>
  <c r="AB67" i="2"/>
  <c r="V67" i="2"/>
  <c r="P67" i="2"/>
  <c r="J67" i="2"/>
  <c r="AZ66" i="2"/>
  <c r="AY66" i="2"/>
  <c r="AX66" i="2"/>
  <c r="AW66" i="2"/>
  <c r="AV66" i="2"/>
  <c r="AU66" i="2"/>
  <c r="AS66" i="2"/>
  <c r="AT66" i="2" s="1"/>
  <c r="AR66" i="2"/>
  <c r="AQ66" i="2"/>
  <c r="AP66" i="2"/>
  <c r="AO66" i="2"/>
  <c r="AM66" i="2"/>
  <c r="AL66" i="2"/>
  <c r="AK66" i="2"/>
  <c r="AJ66" i="2"/>
  <c r="AI66" i="2"/>
  <c r="AG66" i="2"/>
  <c r="AF66" i="2"/>
  <c r="AE66" i="2"/>
  <c r="AD66" i="2"/>
  <c r="AC66" i="2"/>
  <c r="AH66" i="2" s="1"/>
  <c r="AA66" i="2"/>
  <c r="AB66" i="2" s="1"/>
  <c r="Z66" i="2"/>
  <c r="Y66" i="2"/>
  <c r="X66" i="2"/>
  <c r="W66" i="2"/>
  <c r="U66" i="2"/>
  <c r="T66" i="2"/>
  <c r="S66" i="2"/>
  <c r="V66" i="2" s="1"/>
  <c r="R66" i="2"/>
  <c r="Q66" i="2"/>
  <c r="O66" i="2"/>
  <c r="N66" i="2"/>
  <c r="M66" i="2"/>
  <c r="L66" i="2"/>
  <c r="K66" i="2"/>
  <c r="P66" i="2" s="1"/>
  <c r="I66" i="2"/>
  <c r="H66" i="2"/>
  <c r="G66" i="2"/>
  <c r="F66" i="2"/>
  <c r="E66" i="2"/>
  <c r="J66" i="2" s="1"/>
  <c r="AZ65" i="2"/>
  <c r="AT65" i="2"/>
  <c r="AN65" i="2"/>
  <c r="AH65" i="2"/>
  <c r="AB65" i="2"/>
  <c r="V65" i="2"/>
  <c r="P65" i="2"/>
  <c r="J65" i="2"/>
  <c r="AZ64" i="2"/>
  <c r="AT64" i="2"/>
  <c r="AN64" i="2"/>
  <c r="AH64" i="2"/>
  <c r="AB64" i="2"/>
  <c r="V64" i="2"/>
  <c r="P64" i="2"/>
  <c r="J64" i="2"/>
  <c r="AY63" i="2"/>
  <c r="AZ63" i="2" s="1"/>
  <c r="AX63" i="2"/>
  <c r="AW63" i="2"/>
  <c r="AV63" i="2"/>
  <c r="AU63" i="2"/>
  <c r="AS63" i="2"/>
  <c r="AR63" i="2"/>
  <c r="AQ63" i="2"/>
  <c r="AT63" i="2" s="1"/>
  <c r="AP63" i="2"/>
  <c r="AO63" i="2"/>
  <c r="AM63" i="2"/>
  <c r="AL63" i="2"/>
  <c r="AK63" i="2"/>
  <c r="AJ63" i="2"/>
  <c r="AI63" i="2"/>
  <c r="AG63" i="2"/>
  <c r="AF63" i="2"/>
  <c r="AE63" i="2"/>
  <c r="AD63" i="2"/>
  <c r="AC63" i="2"/>
  <c r="AA63" i="2"/>
  <c r="AB63" i="2" s="1"/>
  <c r="Z63" i="2"/>
  <c r="Y63" i="2"/>
  <c r="X63" i="2"/>
  <c r="W63" i="2"/>
  <c r="U63" i="2"/>
  <c r="T63" i="2"/>
  <c r="S63" i="2"/>
  <c r="V63" i="2" s="1"/>
  <c r="R63" i="2"/>
  <c r="Q63" i="2"/>
  <c r="O63" i="2"/>
  <c r="P63" i="2" s="1"/>
  <c r="N63" i="2"/>
  <c r="M63" i="2"/>
  <c r="L63" i="2"/>
  <c r="K63" i="2"/>
  <c r="I63" i="2"/>
  <c r="H63" i="2"/>
  <c r="G63" i="2"/>
  <c r="F63" i="2"/>
  <c r="E63" i="2"/>
  <c r="AZ62" i="2"/>
  <c r="AT62" i="2"/>
  <c r="AN62" i="2"/>
  <c r="AH62" i="2"/>
  <c r="AB62" i="2"/>
  <c r="V62" i="2"/>
  <c r="P62" i="2"/>
  <c r="J62" i="2"/>
  <c r="AZ61" i="2"/>
  <c r="AT61" i="2"/>
  <c r="AN61" i="2"/>
  <c r="AH61" i="2"/>
  <c r="AB61" i="2"/>
  <c r="V61" i="2"/>
  <c r="P61" i="2"/>
  <c r="J61" i="2"/>
  <c r="AY60" i="2"/>
  <c r="AX60" i="2"/>
  <c r="AW60" i="2"/>
  <c r="AV60" i="2"/>
  <c r="AU60" i="2"/>
  <c r="AZ60" i="2" s="1"/>
  <c r="AT60" i="2"/>
  <c r="AS60" i="2"/>
  <c r="AR60" i="2"/>
  <c r="AQ60" i="2"/>
  <c r="AP60" i="2"/>
  <c r="AO60" i="2"/>
  <c r="AM60" i="2"/>
  <c r="AL60" i="2"/>
  <c r="AN60" i="2" s="1"/>
  <c r="AK60" i="2"/>
  <c r="AJ60" i="2"/>
  <c r="AI60" i="2"/>
  <c r="AG60" i="2"/>
  <c r="AF60" i="2"/>
  <c r="AE60" i="2"/>
  <c r="AD60" i="2"/>
  <c r="AD70" i="2" s="1"/>
  <c r="AC60" i="2"/>
  <c r="AH60" i="2" s="1"/>
  <c r="AA60" i="2"/>
  <c r="Z60" i="2"/>
  <c r="Y60" i="2"/>
  <c r="X60" i="2"/>
  <c r="W60" i="2"/>
  <c r="AB60" i="2" s="1"/>
  <c r="U60" i="2"/>
  <c r="V60" i="2" s="1"/>
  <c r="T60" i="2"/>
  <c r="S60" i="2"/>
  <c r="R60" i="2"/>
  <c r="Q60" i="2"/>
  <c r="O60" i="2"/>
  <c r="N60" i="2"/>
  <c r="M60" i="2"/>
  <c r="P60" i="2" s="1"/>
  <c r="L60" i="2"/>
  <c r="K60" i="2"/>
  <c r="I60" i="2"/>
  <c r="H60" i="2"/>
  <c r="G60" i="2"/>
  <c r="F60" i="2"/>
  <c r="E60" i="2"/>
  <c r="J60" i="2" s="1"/>
  <c r="AZ59" i="2"/>
  <c r="AT59" i="2"/>
  <c r="AN59" i="2"/>
  <c r="AH59" i="2"/>
  <c r="AB59" i="2"/>
  <c r="V59" i="2"/>
  <c r="P59" i="2"/>
  <c r="J59" i="2"/>
  <c r="AZ58" i="2"/>
  <c r="AT58" i="2"/>
  <c r="AN58" i="2"/>
  <c r="AH58" i="2"/>
  <c r="AB58" i="2"/>
  <c r="V58" i="2"/>
  <c r="P58" i="2"/>
  <c r="J58" i="2"/>
  <c r="AZ57" i="2"/>
  <c r="AY57" i="2"/>
  <c r="AX57" i="2"/>
  <c r="AW57" i="2"/>
  <c r="AV57" i="2"/>
  <c r="AU57" i="2"/>
  <c r="AS57" i="2"/>
  <c r="AR57" i="2"/>
  <c r="AT57" i="2" s="1"/>
  <c r="AQ57" i="2"/>
  <c r="AP57" i="2"/>
  <c r="AO57" i="2"/>
  <c r="AM57" i="2"/>
  <c r="AL57" i="2"/>
  <c r="AK57" i="2"/>
  <c r="AK70" i="2" s="1"/>
  <c r="AJ57" i="2"/>
  <c r="AN57" i="2" s="1"/>
  <c r="AI57" i="2"/>
  <c r="AG57" i="2"/>
  <c r="AF57" i="2"/>
  <c r="AE57" i="2"/>
  <c r="AD57" i="2"/>
  <c r="AC57" i="2"/>
  <c r="AA57" i="2"/>
  <c r="AB57" i="2" s="1"/>
  <c r="Z57" i="2"/>
  <c r="Y57" i="2"/>
  <c r="X57" i="2"/>
  <c r="W57" i="2"/>
  <c r="U57" i="2"/>
  <c r="T57" i="2"/>
  <c r="S57" i="2"/>
  <c r="V57" i="2" s="1"/>
  <c r="R57" i="2"/>
  <c r="Q57" i="2"/>
  <c r="O57" i="2"/>
  <c r="N57" i="2"/>
  <c r="M57" i="2"/>
  <c r="L57" i="2"/>
  <c r="K57" i="2"/>
  <c r="P57" i="2" s="1"/>
  <c r="I57" i="2"/>
  <c r="H57" i="2"/>
  <c r="G57" i="2"/>
  <c r="F57" i="2"/>
  <c r="E57" i="2"/>
  <c r="AZ56" i="2"/>
  <c r="AT56" i="2"/>
  <c r="AN56" i="2"/>
  <c r="AH56" i="2"/>
  <c r="AB56" i="2"/>
  <c r="V56" i="2"/>
  <c r="P56" i="2"/>
  <c r="J56" i="2"/>
  <c r="AZ55" i="2"/>
  <c r="AT55" i="2"/>
  <c r="AN55" i="2"/>
  <c r="AH55" i="2"/>
  <c r="AB55" i="2"/>
  <c r="V55" i="2"/>
  <c r="P55" i="2"/>
  <c r="J55" i="2"/>
  <c r="AY54" i="2"/>
  <c r="AY70" i="2" s="1"/>
  <c r="AX54" i="2"/>
  <c r="AX70" i="2" s="1"/>
  <c r="AW54" i="2"/>
  <c r="AW70" i="2" s="1"/>
  <c r="AV54" i="2"/>
  <c r="AU54" i="2"/>
  <c r="AS54" i="2"/>
  <c r="AR54" i="2"/>
  <c r="AR70" i="2" s="1"/>
  <c r="AQ54" i="2"/>
  <c r="AQ70" i="2" s="1"/>
  <c r="AP54" i="2"/>
  <c r="AP70" i="2" s="1"/>
  <c r="AT70" i="2" s="1"/>
  <c r="AO54" i="2"/>
  <c r="AO70" i="2" s="1"/>
  <c r="AM54" i="2"/>
  <c r="AL54" i="2"/>
  <c r="AK54" i="2"/>
  <c r="AJ54" i="2"/>
  <c r="AJ70" i="2" s="1"/>
  <c r="AI54" i="2"/>
  <c r="AN54" i="2" s="1"/>
  <c r="AG54" i="2"/>
  <c r="AG70" i="2" s="1"/>
  <c r="AF54" i="2"/>
  <c r="AE54" i="2"/>
  <c r="AD54" i="2"/>
  <c r="AC54" i="2"/>
  <c r="AH54" i="2" s="1"/>
  <c r="AA54" i="2"/>
  <c r="AA70" i="2" s="1"/>
  <c r="Z54" i="2"/>
  <c r="Z70" i="2" s="1"/>
  <c r="Y54" i="2"/>
  <c r="Y70" i="2" s="1"/>
  <c r="X54" i="2"/>
  <c r="W54" i="2"/>
  <c r="U54" i="2"/>
  <c r="U70" i="2" s="1"/>
  <c r="T54" i="2"/>
  <c r="T70" i="2" s="1"/>
  <c r="S54" i="2"/>
  <c r="V54" i="2" s="1"/>
  <c r="R54" i="2"/>
  <c r="R70" i="2" s="1"/>
  <c r="Q54" i="2"/>
  <c r="Q70" i="2" s="1"/>
  <c r="O54" i="2"/>
  <c r="N54" i="2"/>
  <c r="M54" i="2"/>
  <c r="L54" i="2"/>
  <c r="L70" i="2" s="1"/>
  <c r="K54" i="2"/>
  <c r="P54" i="2" s="1"/>
  <c r="I54" i="2"/>
  <c r="I70" i="2" s="1"/>
  <c r="H54" i="2"/>
  <c r="H70" i="2" s="1"/>
  <c r="G54" i="2"/>
  <c r="F54" i="2"/>
  <c r="E54" i="2"/>
  <c r="AZ53" i="2"/>
  <c r="AT53" i="2"/>
  <c r="AN53" i="2"/>
  <c r="AH53" i="2"/>
  <c r="AB53" i="2"/>
  <c r="V53" i="2"/>
  <c r="P53" i="2"/>
  <c r="J53" i="2"/>
  <c r="AZ52" i="2"/>
  <c r="AT52" i="2"/>
  <c r="AN52" i="2"/>
  <c r="AH52" i="2"/>
  <c r="AB52" i="2"/>
  <c r="V52" i="2"/>
  <c r="P52" i="2"/>
  <c r="J52" i="2"/>
  <c r="AK49" i="2"/>
  <c r="AJ49" i="2"/>
  <c r="AD49" i="2"/>
  <c r="AC49" i="2"/>
  <c r="AA49" i="2"/>
  <c r="T49" i="2"/>
  <c r="G49" i="2"/>
  <c r="AU48" i="2"/>
  <c r="AY47" i="2"/>
  <c r="AX47" i="2"/>
  <c r="AW47" i="2"/>
  <c r="AV47" i="2"/>
  <c r="AU47" i="2"/>
  <c r="AZ47" i="2" s="1"/>
  <c r="AS47" i="2"/>
  <c r="AR47" i="2"/>
  <c r="AQ47" i="2"/>
  <c r="AP47" i="2"/>
  <c r="AO47" i="2"/>
  <c r="AT47" i="2" s="1"/>
  <c r="AM47" i="2"/>
  <c r="AN47" i="2" s="1"/>
  <c r="AL47" i="2"/>
  <c r="AK47" i="2"/>
  <c r="AJ47" i="2"/>
  <c r="AI47" i="2"/>
  <c r="AG47" i="2"/>
  <c r="AF47" i="2"/>
  <c r="AE47" i="2"/>
  <c r="AH47" i="2" s="1"/>
  <c r="AD47" i="2"/>
  <c r="AC47" i="2"/>
  <c r="AA47" i="2"/>
  <c r="Z47" i="2"/>
  <c r="Y47" i="2"/>
  <c r="X47" i="2"/>
  <c r="W47" i="2"/>
  <c r="AB47" i="2" s="1"/>
  <c r="U47" i="2"/>
  <c r="T47" i="2"/>
  <c r="S47" i="2"/>
  <c r="R47" i="2"/>
  <c r="Q47" i="2"/>
  <c r="V47" i="2" s="1"/>
  <c r="O47" i="2"/>
  <c r="P47" i="2" s="1"/>
  <c r="N47" i="2"/>
  <c r="M47" i="2"/>
  <c r="L47" i="2"/>
  <c r="K47" i="2"/>
  <c r="I47" i="2"/>
  <c r="H47" i="2"/>
  <c r="G47" i="2"/>
  <c r="J47" i="2" s="1"/>
  <c r="F47" i="2"/>
  <c r="E47" i="2"/>
  <c r="AY46" i="2"/>
  <c r="AY48" i="2" s="1"/>
  <c r="AX46" i="2"/>
  <c r="AX48" i="2" s="1"/>
  <c r="AW46" i="2"/>
  <c r="AW48" i="2" s="1"/>
  <c r="AV46" i="2"/>
  <c r="AV48" i="2" s="1"/>
  <c r="AU46" i="2"/>
  <c r="AZ46" i="2" s="1"/>
  <c r="AS46" i="2"/>
  <c r="AS48" i="2" s="1"/>
  <c r="AR46" i="2"/>
  <c r="AR48" i="2" s="1"/>
  <c r="AQ46" i="2"/>
  <c r="AQ48" i="2" s="1"/>
  <c r="AP46" i="2"/>
  <c r="AP48" i="2" s="1"/>
  <c r="AO46" i="2"/>
  <c r="AT46" i="2" s="1"/>
  <c r="AM46" i="2"/>
  <c r="AN46" i="2" s="1"/>
  <c r="AL46" i="2"/>
  <c r="AL48" i="2" s="1"/>
  <c r="AK46" i="2"/>
  <c r="AK48" i="2" s="1"/>
  <c r="AJ46" i="2"/>
  <c r="AJ48" i="2" s="1"/>
  <c r="AI46" i="2"/>
  <c r="AI48" i="2" s="1"/>
  <c r="AG46" i="2"/>
  <c r="AG48" i="2" s="1"/>
  <c r="AF46" i="2"/>
  <c r="AF48" i="2" s="1"/>
  <c r="AE46" i="2"/>
  <c r="AH46" i="2" s="1"/>
  <c r="AD46" i="2"/>
  <c r="AD48" i="2" s="1"/>
  <c r="AC46" i="2"/>
  <c r="AC48" i="2" s="1"/>
  <c r="AA46" i="2"/>
  <c r="AA48" i="2" s="1"/>
  <c r="Z46" i="2"/>
  <c r="Z48" i="2" s="1"/>
  <c r="Y46" i="2"/>
  <c r="Y48" i="2" s="1"/>
  <c r="X46" i="2"/>
  <c r="X48" i="2" s="1"/>
  <c r="W46" i="2"/>
  <c r="AB46" i="2" s="1"/>
  <c r="U46" i="2"/>
  <c r="U48" i="2" s="1"/>
  <c r="T46" i="2"/>
  <c r="T48" i="2" s="1"/>
  <c r="S46" i="2"/>
  <c r="S48" i="2" s="1"/>
  <c r="R46" i="2"/>
  <c r="R48" i="2" s="1"/>
  <c r="Q46" i="2"/>
  <c r="V46" i="2" s="1"/>
  <c r="O46" i="2"/>
  <c r="P46" i="2" s="1"/>
  <c r="N46" i="2"/>
  <c r="N48" i="2" s="1"/>
  <c r="M46" i="2"/>
  <c r="M48" i="2" s="1"/>
  <c r="L46" i="2"/>
  <c r="L48" i="2" s="1"/>
  <c r="K46" i="2"/>
  <c r="K48" i="2" s="1"/>
  <c r="I46" i="2"/>
  <c r="I48" i="2" s="1"/>
  <c r="H46" i="2"/>
  <c r="H48" i="2" s="1"/>
  <c r="G46" i="2"/>
  <c r="J46" i="2" s="1"/>
  <c r="F46" i="2"/>
  <c r="F48" i="2" s="1"/>
  <c r="E46" i="2"/>
  <c r="E48" i="2" s="1"/>
  <c r="AY45" i="2"/>
  <c r="AX45" i="2"/>
  <c r="AW45" i="2"/>
  <c r="AV45" i="2"/>
  <c r="AU45" i="2"/>
  <c r="AZ45" i="2" s="1"/>
  <c r="AS45" i="2"/>
  <c r="AR45" i="2"/>
  <c r="AQ45" i="2"/>
  <c r="AP45" i="2"/>
  <c r="AO45" i="2"/>
  <c r="AT45" i="2" s="1"/>
  <c r="AM45" i="2"/>
  <c r="AN45" i="2" s="1"/>
  <c r="AL45" i="2"/>
  <c r="AK45" i="2"/>
  <c r="AJ45" i="2"/>
  <c r="AI45" i="2"/>
  <c r="AG45" i="2"/>
  <c r="AF45" i="2"/>
  <c r="AE45" i="2"/>
  <c r="AH45" i="2" s="1"/>
  <c r="AD45" i="2"/>
  <c r="AC45" i="2"/>
  <c r="AA45" i="2"/>
  <c r="Z45" i="2"/>
  <c r="Y45" i="2"/>
  <c r="X45" i="2"/>
  <c r="W45" i="2"/>
  <c r="AB45" i="2" s="1"/>
  <c r="U45" i="2"/>
  <c r="T45" i="2"/>
  <c r="S45" i="2"/>
  <c r="R45" i="2"/>
  <c r="Q45" i="2"/>
  <c r="V45" i="2" s="1"/>
  <c r="O45" i="2"/>
  <c r="P45" i="2" s="1"/>
  <c r="N45" i="2"/>
  <c r="M45" i="2"/>
  <c r="L45" i="2"/>
  <c r="K45" i="2"/>
  <c r="I45" i="2"/>
  <c r="H45" i="2"/>
  <c r="G45" i="2"/>
  <c r="J45" i="2" s="1"/>
  <c r="F45" i="2"/>
  <c r="E45" i="2"/>
  <c r="AZ44" i="2"/>
  <c r="AT44" i="2"/>
  <c r="AN44" i="2"/>
  <c r="AH44" i="2"/>
  <c r="AB44" i="2"/>
  <c r="V44" i="2"/>
  <c r="P44" i="2"/>
  <c r="J44" i="2"/>
  <c r="AZ43" i="2"/>
  <c r="AT43" i="2"/>
  <c r="AN43" i="2"/>
  <c r="AH43" i="2"/>
  <c r="AB43" i="2"/>
  <c r="V43" i="2"/>
  <c r="P43" i="2"/>
  <c r="J43" i="2"/>
  <c r="AY42" i="2"/>
  <c r="AX42" i="2"/>
  <c r="AW42" i="2"/>
  <c r="AV42" i="2"/>
  <c r="AU42" i="2"/>
  <c r="AZ42" i="2" s="1"/>
  <c r="AS42" i="2"/>
  <c r="AR42" i="2"/>
  <c r="AQ42" i="2"/>
  <c r="AP42" i="2"/>
  <c r="AO42" i="2"/>
  <c r="AT42" i="2" s="1"/>
  <c r="AM42" i="2"/>
  <c r="AN42" i="2" s="1"/>
  <c r="AL42" i="2"/>
  <c r="AK42" i="2"/>
  <c r="AJ42" i="2"/>
  <c r="AI42" i="2"/>
  <c r="AG42" i="2"/>
  <c r="AF42" i="2"/>
  <c r="AE42" i="2"/>
  <c r="AH42" i="2" s="1"/>
  <c r="AD42" i="2"/>
  <c r="AC42" i="2"/>
  <c r="AA42" i="2"/>
  <c r="Z42" i="2"/>
  <c r="Y42" i="2"/>
  <c r="X42" i="2"/>
  <c r="W42" i="2"/>
  <c r="AB42" i="2" s="1"/>
  <c r="U42" i="2"/>
  <c r="T42" i="2"/>
  <c r="S42" i="2"/>
  <c r="R42" i="2"/>
  <c r="Q42" i="2"/>
  <c r="V42" i="2" s="1"/>
  <c r="O42" i="2"/>
  <c r="P42" i="2" s="1"/>
  <c r="N42" i="2"/>
  <c r="M42" i="2"/>
  <c r="L42" i="2"/>
  <c r="K42" i="2"/>
  <c r="I42" i="2"/>
  <c r="H42" i="2"/>
  <c r="G42" i="2"/>
  <c r="J42" i="2" s="1"/>
  <c r="F42" i="2"/>
  <c r="E42" i="2"/>
  <c r="AZ41" i="2"/>
  <c r="AT41" i="2"/>
  <c r="AN41" i="2"/>
  <c r="AH41" i="2"/>
  <c r="AB41" i="2"/>
  <c r="V41" i="2"/>
  <c r="P41" i="2"/>
  <c r="J41" i="2"/>
  <c r="AZ40" i="2"/>
  <c r="AT40" i="2"/>
  <c r="AN40" i="2"/>
  <c r="AH40" i="2"/>
  <c r="AB40" i="2"/>
  <c r="V40" i="2"/>
  <c r="P40" i="2"/>
  <c r="J40" i="2"/>
  <c r="AY39" i="2"/>
  <c r="AX39" i="2"/>
  <c r="AW39" i="2"/>
  <c r="AV39" i="2"/>
  <c r="AU39" i="2"/>
  <c r="AZ39" i="2" s="1"/>
  <c r="AS39" i="2"/>
  <c r="AR39" i="2"/>
  <c r="AQ39" i="2"/>
  <c r="AP39" i="2"/>
  <c r="AO39" i="2"/>
  <c r="AT39" i="2" s="1"/>
  <c r="AM39" i="2"/>
  <c r="AN39" i="2" s="1"/>
  <c r="AL39" i="2"/>
  <c r="AK39" i="2"/>
  <c r="AJ39" i="2"/>
  <c r="AI39" i="2"/>
  <c r="AG39" i="2"/>
  <c r="AF39" i="2"/>
  <c r="AE39" i="2"/>
  <c r="AH39" i="2" s="1"/>
  <c r="AD39" i="2"/>
  <c r="AC39" i="2"/>
  <c r="AA39" i="2"/>
  <c r="Z39" i="2"/>
  <c r="Y39" i="2"/>
  <c r="X39" i="2"/>
  <c r="W39" i="2"/>
  <c r="AB39" i="2" s="1"/>
  <c r="U39" i="2"/>
  <c r="T39" i="2"/>
  <c r="S39" i="2"/>
  <c r="R39" i="2"/>
  <c r="Q39" i="2"/>
  <c r="V39" i="2" s="1"/>
  <c r="P39" i="2"/>
  <c r="O39" i="2"/>
  <c r="N39" i="2"/>
  <c r="M39" i="2"/>
  <c r="L39" i="2"/>
  <c r="K39" i="2"/>
  <c r="I39" i="2"/>
  <c r="H39" i="2"/>
  <c r="G39" i="2"/>
  <c r="F39" i="2"/>
  <c r="E39" i="2"/>
  <c r="AZ38" i="2"/>
  <c r="AT38" i="2"/>
  <c r="AN38" i="2"/>
  <c r="AH38" i="2"/>
  <c r="AB38" i="2"/>
  <c r="V38" i="2"/>
  <c r="P38" i="2"/>
  <c r="J38" i="2"/>
  <c r="AZ37" i="2"/>
  <c r="AT37" i="2"/>
  <c r="AN37" i="2"/>
  <c r="AH37" i="2"/>
  <c r="AB37" i="2"/>
  <c r="V37" i="2"/>
  <c r="P37" i="2"/>
  <c r="J37" i="2"/>
  <c r="AY36" i="2"/>
  <c r="AX36" i="2"/>
  <c r="AW36" i="2"/>
  <c r="AV36" i="2"/>
  <c r="AU36" i="2"/>
  <c r="AZ36" i="2" s="1"/>
  <c r="AS36" i="2"/>
  <c r="AR36" i="2"/>
  <c r="AQ36" i="2"/>
  <c r="AP36" i="2"/>
  <c r="AO36" i="2"/>
  <c r="AT36" i="2" s="1"/>
  <c r="AM36" i="2"/>
  <c r="AN36" i="2" s="1"/>
  <c r="AL36" i="2"/>
  <c r="AK36" i="2"/>
  <c r="AJ36" i="2"/>
  <c r="AI36" i="2"/>
  <c r="AG36" i="2"/>
  <c r="AF36" i="2"/>
  <c r="AE36" i="2"/>
  <c r="AD36" i="2"/>
  <c r="AC36" i="2"/>
  <c r="AA36" i="2"/>
  <c r="Z36" i="2"/>
  <c r="Y36" i="2"/>
  <c r="X36" i="2"/>
  <c r="W36" i="2"/>
  <c r="U36" i="2"/>
  <c r="T36" i="2"/>
  <c r="S36" i="2"/>
  <c r="R36" i="2"/>
  <c r="Q36" i="2"/>
  <c r="V36" i="2" s="1"/>
  <c r="O36" i="2"/>
  <c r="P36" i="2" s="1"/>
  <c r="N36" i="2"/>
  <c r="M36" i="2"/>
  <c r="L36" i="2"/>
  <c r="K36" i="2"/>
  <c r="I36" i="2"/>
  <c r="H36" i="2"/>
  <c r="G36" i="2"/>
  <c r="J36" i="2" s="1"/>
  <c r="F36" i="2"/>
  <c r="E36" i="2"/>
  <c r="AZ35" i="2"/>
  <c r="AT35" i="2"/>
  <c r="AN35" i="2"/>
  <c r="AH35" i="2"/>
  <c r="AB35" i="2"/>
  <c r="V35" i="2"/>
  <c r="P35" i="2"/>
  <c r="J35" i="2"/>
  <c r="AZ34" i="2"/>
  <c r="AT34" i="2"/>
  <c r="AN34" i="2"/>
  <c r="AH34" i="2"/>
  <c r="AB34" i="2"/>
  <c r="V34" i="2"/>
  <c r="P34" i="2"/>
  <c r="J34" i="2"/>
  <c r="AY33" i="2"/>
  <c r="AX33" i="2"/>
  <c r="AW33" i="2"/>
  <c r="AV33" i="2"/>
  <c r="AU33" i="2"/>
  <c r="AS33" i="2"/>
  <c r="AR33" i="2"/>
  <c r="AQ33" i="2"/>
  <c r="AP33" i="2"/>
  <c r="AO33" i="2"/>
  <c r="AT33" i="2" s="1"/>
  <c r="AN33" i="2"/>
  <c r="AM33" i="2"/>
  <c r="AL33" i="2"/>
  <c r="AK33" i="2"/>
  <c r="AJ33" i="2"/>
  <c r="AI33" i="2"/>
  <c r="AG33" i="2"/>
  <c r="AF33" i="2"/>
  <c r="AE33" i="2"/>
  <c r="AH33" i="2" s="1"/>
  <c r="AD33" i="2"/>
  <c r="AC33" i="2"/>
  <c r="AA33" i="2"/>
  <c r="Z33" i="2"/>
  <c r="Y33" i="2"/>
  <c r="X33" i="2"/>
  <c r="W33" i="2"/>
  <c r="AB33" i="2" s="1"/>
  <c r="U33" i="2"/>
  <c r="T33" i="2"/>
  <c r="S33" i="2"/>
  <c r="R33" i="2"/>
  <c r="Q33" i="2"/>
  <c r="V33" i="2" s="1"/>
  <c r="P33" i="2"/>
  <c r="O33" i="2"/>
  <c r="N33" i="2"/>
  <c r="M33" i="2"/>
  <c r="L33" i="2"/>
  <c r="K33" i="2"/>
  <c r="I33" i="2"/>
  <c r="H33" i="2"/>
  <c r="G33" i="2"/>
  <c r="F33" i="2"/>
  <c r="E33" i="2"/>
  <c r="AZ32" i="2"/>
  <c r="AT32" i="2"/>
  <c r="AN32" i="2"/>
  <c r="AH32" i="2"/>
  <c r="AB32" i="2"/>
  <c r="V32" i="2"/>
  <c r="P32" i="2"/>
  <c r="J32" i="2"/>
  <c r="AZ31" i="2"/>
  <c r="AT31" i="2"/>
  <c r="AN31" i="2"/>
  <c r="AH31" i="2"/>
  <c r="AB31" i="2"/>
  <c r="V31" i="2"/>
  <c r="P31" i="2"/>
  <c r="J31" i="2"/>
  <c r="AY30" i="2"/>
  <c r="AX30" i="2"/>
  <c r="AW30" i="2"/>
  <c r="AV30" i="2"/>
  <c r="AU30" i="2"/>
  <c r="AZ30" i="2" s="1"/>
  <c r="AS30" i="2"/>
  <c r="AR30" i="2"/>
  <c r="AQ30" i="2"/>
  <c r="AP30" i="2"/>
  <c r="AO30" i="2"/>
  <c r="AT30" i="2" s="1"/>
  <c r="AM30" i="2"/>
  <c r="AN30" i="2" s="1"/>
  <c r="AL30" i="2"/>
  <c r="AK30" i="2"/>
  <c r="AJ30" i="2"/>
  <c r="AI30" i="2"/>
  <c r="AG30" i="2"/>
  <c r="AF30" i="2"/>
  <c r="AE30" i="2"/>
  <c r="AD30" i="2"/>
  <c r="AC30" i="2"/>
  <c r="AA30" i="2"/>
  <c r="Z30" i="2"/>
  <c r="Y30" i="2"/>
  <c r="X30" i="2"/>
  <c r="W30" i="2"/>
  <c r="U30" i="2"/>
  <c r="T30" i="2"/>
  <c r="S30" i="2"/>
  <c r="R30" i="2"/>
  <c r="Q30" i="2"/>
  <c r="V30" i="2" s="1"/>
  <c r="O30" i="2"/>
  <c r="P30" i="2" s="1"/>
  <c r="N30" i="2"/>
  <c r="M30" i="2"/>
  <c r="L30" i="2"/>
  <c r="K30" i="2"/>
  <c r="I30" i="2"/>
  <c r="H30" i="2"/>
  <c r="G30" i="2"/>
  <c r="J30" i="2" s="1"/>
  <c r="F30" i="2"/>
  <c r="E30" i="2"/>
  <c r="AZ29" i="2"/>
  <c r="AT29" i="2"/>
  <c r="AN29" i="2"/>
  <c r="AH29" i="2"/>
  <c r="AB29" i="2"/>
  <c r="V29" i="2"/>
  <c r="P29" i="2"/>
  <c r="J29" i="2"/>
  <c r="AZ28" i="2"/>
  <c r="AT28" i="2"/>
  <c r="AN28" i="2"/>
  <c r="AH28" i="2"/>
  <c r="AB28" i="2"/>
  <c r="V28" i="2"/>
  <c r="P28" i="2"/>
  <c r="J28" i="2"/>
  <c r="AY27" i="2"/>
  <c r="AX27" i="2"/>
  <c r="AW27" i="2"/>
  <c r="AV27" i="2"/>
  <c r="AU27" i="2"/>
  <c r="AS27" i="2"/>
  <c r="AR27" i="2"/>
  <c r="AQ27" i="2"/>
  <c r="AP27" i="2"/>
  <c r="AO27" i="2"/>
  <c r="AT27" i="2" s="1"/>
  <c r="AN27" i="2"/>
  <c r="AM27" i="2"/>
  <c r="AL27" i="2"/>
  <c r="AK27" i="2"/>
  <c r="AJ27" i="2"/>
  <c r="AI27" i="2"/>
  <c r="AG27" i="2"/>
  <c r="AF27" i="2"/>
  <c r="AE27" i="2"/>
  <c r="AH27" i="2" s="1"/>
  <c r="AD27" i="2"/>
  <c r="AC27" i="2"/>
  <c r="AA27" i="2"/>
  <c r="Z27" i="2"/>
  <c r="Y27" i="2"/>
  <c r="X27" i="2"/>
  <c r="W27" i="2"/>
  <c r="AB27" i="2" s="1"/>
  <c r="U27" i="2"/>
  <c r="T27" i="2"/>
  <c r="S27" i="2"/>
  <c r="R27" i="2"/>
  <c r="Q27" i="2"/>
  <c r="V27" i="2" s="1"/>
  <c r="P27" i="2"/>
  <c r="O27" i="2"/>
  <c r="N27" i="2"/>
  <c r="M27" i="2"/>
  <c r="L27" i="2"/>
  <c r="K27" i="2"/>
  <c r="I27" i="2"/>
  <c r="H27" i="2"/>
  <c r="G27" i="2"/>
  <c r="F27" i="2"/>
  <c r="E27" i="2"/>
  <c r="AZ26" i="2"/>
  <c r="AT26" i="2"/>
  <c r="AN26" i="2"/>
  <c r="AH26" i="2"/>
  <c r="AB26" i="2"/>
  <c r="V26" i="2"/>
  <c r="P26" i="2"/>
  <c r="J26" i="2"/>
  <c r="AZ25" i="2"/>
  <c r="AT25" i="2"/>
  <c r="AN25" i="2"/>
  <c r="AH25" i="2"/>
  <c r="AB25" i="2"/>
  <c r="V25" i="2"/>
  <c r="P25" i="2"/>
  <c r="J25" i="2"/>
  <c r="AY24" i="2"/>
  <c r="AX24" i="2"/>
  <c r="AW24" i="2"/>
  <c r="AV24" i="2"/>
  <c r="AU24" i="2"/>
  <c r="AZ24" i="2" s="1"/>
  <c r="AS24" i="2"/>
  <c r="AR24" i="2"/>
  <c r="AQ24" i="2"/>
  <c r="AP24" i="2"/>
  <c r="AO24" i="2"/>
  <c r="AT24" i="2" s="1"/>
  <c r="AM24" i="2"/>
  <c r="AN24" i="2" s="1"/>
  <c r="AL24" i="2"/>
  <c r="AK24" i="2"/>
  <c r="AJ24" i="2"/>
  <c r="AI24" i="2"/>
  <c r="AG24" i="2"/>
  <c r="AF24" i="2"/>
  <c r="AE24" i="2"/>
  <c r="AD24" i="2"/>
  <c r="AC24" i="2"/>
  <c r="AA24" i="2"/>
  <c r="Z24" i="2"/>
  <c r="Y24" i="2"/>
  <c r="X24" i="2"/>
  <c r="W24" i="2"/>
  <c r="U24" i="2"/>
  <c r="T24" i="2"/>
  <c r="S24" i="2"/>
  <c r="R24" i="2"/>
  <c r="Q24" i="2"/>
  <c r="V24" i="2" s="1"/>
  <c r="O24" i="2"/>
  <c r="P24" i="2" s="1"/>
  <c r="N24" i="2"/>
  <c r="M24" i="2"/>
  <c r="L24" i="2"/>
  <c r="K24" i="2"/>
  <c r="I24" i="2"/>
  <c r="H24" i="2"/>
  <c r="G24" i="2"/>
  <c r="J24" i="2" s="1"/>
  <c r="F24" i="2"/>
  <c r="E24" i="2"/>
  <c r="AZ23" i="2"/>
  <c r="AT23" i="2"/>
  <c r="AN23" i="2"/>
  <c r="AH23" i="2"/>
  <c r="AB23" i="2"/>
  <c r="V23" i="2"/>
  <c r="P23" i="2"/>
  <c r="J23" i="2"/>
  <c r="AZ22" i="2"/>
  <c r="AT22" i="2"/>
  <c r="AN22" i="2"/>
  <c r="AH22" i="2"/>
  <c r="AB22" i="2"/>
  <c r="V22" i="2"/>
  <c r="P22" i="2"/>
  <c r="J22" i="2"/>
  <c r="AY21" i="2"/>
  <c r="AX21" i="2"/>
  <c r="AW21" i="2"/>
  <c r="AV21" i="2"/>
  <c r="AU21" i="2"/>
  <c r="AS21" i="2"/>
  <c r="AR21" i="2"/>
  <c r="AQ21" i="2"/>
  <c r="AP21" i="2"/>
  <c r="AO21" i="2"/>
  <c r="AT21" i="2" s="1"/>
  <c r="AN21" i="2"/>
  <c r="AM21" i="2"/>
  <c r="AL21" i="2"/>
  <c r="AK21" i="2"/>
  <c r="AJ21" i="2"/>
  <c r="AI21" i="2"/>
  <c r="AG21" i="2"/>
  <c r="AF21" i="2"/>
  <c r="AE21" i="2"/>
  <c r="AH21" i="2" s="1"/>
  <c r="AD21" i="2"/>
  <c r="AC21" i="2"/>
  <c r="AA21" i="2"/>
  <c r="Z21" i="2"/>
  <c r="Y21" i="2"/>
  <c r="X21" i="2"/>
  <c r="W21" i="2"/>
  <c r="AB21" i="2" s="1"/>
  <c r="U21" i="2"/>
  <c r="T21" i="2"/>
  <c r="S21" i="2"/>
  <c r="R21" i="2"/>
  <c r="Q21" i="2"/>
  <c r="V21" i="2" s="1"/>
  <c r="P21" i="2"/>
  <c r="O21" i="2"/>
  <c r="N21" i="2"/>
  <c r="M21" i="2"/>
  <c r="L21" i="2"/>
  <c r="K21" i="2"/>
  <c r="I21" i="2"/>
  <c r="H21" i="2"/>
  <c r="G21" i="2"/>
  <c r="F21" i="2"/>
  <c r="E21" i="2"/>
  <c r="AZ20" i="2"/>
  <c r="AT20" i="2"/>
  <c r="AN20" i="2"/>
  <c r="AH20" i="2"/>
  <c r="AB20" i="2"/>
  <c r="V20" i="2"/>
  <c r="P20" i="2"/>
  <c r="J20" i="2"/>
  <c r="AZ19" i="2"/>
  <c r="AT19" i="2"/>
  <c r="AN19" i="2"/>
  <c r="AH19" i="2"/>
  <c r="AB19" i="2"/>
  <c r="V19" i="2"/>
  <c r="P19" i="2"/>
  <c r="J19" i="2"/>
  <c r="AY18" i="2"/>
  <c r="AX18" i="2"/>
  <c r="AW18" i="2"/>
  <c r="AV18" i="2"/>
  <c r="AU18" i="2"/>
  <c r="AZ18" i="2" s="1"/>
  <c r="AS18" i="2"/>
  <c r="AR18" i="2"/>
  <c r="AQ18" i="2"/>
  <c r="AP18" i="2"/>
  <c r="AO18" i="2"/>
  <c r="AT18" i="2" s="1"/>
  <c r="AM18" i="2"/>
  <c r="AN18" i="2" s="1"/>
  <c r="AL18" i="2"/>
  <c r="AK18" i="2"/>
  <c r="AJ18" i="2"/>
  <c r="AI18" i="2"/>
  <c r="AG18" i="2"/>
  <c r="AF18" i="2"/>
  <c r="AE18" i="2"/>
  <c r="AD18" i="2"/>
  <c r="AC18" i="2"/>
  <c r="AA18" i="2"/>
  <c r="Z18" i="2"/>
  <c r="Y18" i="2"/>
  <c r="X18" i="2"/>
  <c r="W18" i="2"/>
  <c r="U18" i="2"/>
  <c r="T18" i="2"/>
  <c r="S18" i="2"/>
  <c r="R18" i="2"/>
  <c r="Q18" i="2"/>
  <c r="V18" i="2" s="1"/>
  <c r="O18" i="2"/>
  <c r="P18" i="2" s="1"/>
  <c r="N18" i="2"/>
  <c r="M18" i="2"/>
  <c r="L18" i="2"/>
  <c r="K18" i="2"/>
  <c r="I18" i="2"/>
  <c r="H18" i="2"/>
  <c r="G18" i="2"/>
  <c r="J18" i="2" s="1"/>
  <c r="F18" i="2"/>
  <c r="E18" i="2"/>
  <c r="AZ17" i="2"/>
  <c r="AT17" i="2"/>
  <c r="AN17" i="2"/>
  <c r="AH17" i="2"/>
  <c r="AB17" i="2"/>
  <c r="V17" i="2"/>
  <c r="P17" i="2"/>
  <c r="J17" i="2"/>
  <c r="AZ16" i="2"/>
  <c r="AT16" i="2"/>
  <c r="AN16" i="2"/>
  <c r="AH16" i="2"/>
  <c r="AB16" i="2"/>
  <c r="V16" i="2"/>
  <c r="P16" i="2"/>
  <c r="J16" i="2"/>
  <c r="AY15" i="2"/>
  <c r="AX15" i="2"/>
  <c r="AW15" i="2"/>
  <c r="AV15" i="2"/>
  <c r="AU15" i="2"/>
  <c r="AS15" i="2"/>
  <c r="AR15" i="2"/>
  <c r="AQ15" i="2"/>
  <c r="AP15" i="2"/>
  <c r="AO15" i="2"/>
  <c r="AT15" i="2" s="1"/>
  <c r="AN15" i="2"/>
  <c r="AM15" i="2"/>
  <c r="AL15" i="2"/>
  <c r="AK15" i="2"/>
  <c r="AJ15" i="2"/>
  <c r="AI15" i="2"/>
  <c r="AG15" i="2"/>
  <c r="AF15" i="2"/>
  <c r="AE15" i="2"/>
  <c r="AH15" i="2" s="1"/>
  <c r="AD15" i="2"/>
  <c r="AC15" i="2"/>
  <c r="AA15" i="2"/>
  <c r="Z15" i="2"/>
  <c r="Y15" i="2"/>
  <c r="X15" i="2"/>
  <c r="W15" i="2"/>
  <c r="AB15" i="2" s="1"/>
  <c r="U15" i="2"/>
  <c r="T15" i="2"/>
  <c r="S15" i="2"/>
  <c r="R15" i="2"/>
  <c r="Q15" i="2"/>
  <c r="V15" i="2" s="1"/>
  <c r="P15" i="2"/>
  <c r="O15" i="2"/>
  <c r="N15" i="2"/>
  <c r="M15" i="2"/>
  <c r="L15" i="2"/>
  <c r="K15" i="2"/>
  <c r="I15" i="2"/>
  <c r="H15" i="2"/>
  <c r="G15" i="2"/>
  <c r="F15" i="2"/>
  <c r="E15" i="2"/>
  <c r="AZ14" i="2"/>
  <c r="AT14" i="2"/>
  <c r="AN14" i="2"/>
  <c r="AH14" i="2"/>
  <c r="AB14" i="2"/>
  <c r="V14" i="2"/>
  <c r="P14" i="2"/>
  <c r="J14" i="2"/>
  <c r="AZ13" i="2"/>
  <c r="AT13" i="2"/>
  <c r="AN13" i="2"/>
  <c r="AH13" i="2"/>
  <c r="AB13" i="2"/>
  <c r="V13" i="2"/>
  <c r="P13" i="2"/>
  <c r="J13" i="2"/>
  <c r="AY12" i="2"/>
  <c r="AY49" i="2" s="1"/>
  <c r="AX12" i="2"/>
  <c r="AX49" i="2" s="1"/>
  <c r="AW12" i="2"/>
  <c r="AW49" i="2" s="1"/>
  <c r="AV12" i="2"/>
  <c r="AU12" i="2"/>
  <c r="AS12" i="2"/>
  <c r="AS49" i="2" s="1"/>
  <c r="AR12" i="2"/>
  <c r="AR49" i="2" s="1"/>
  <c r="AQ12" i="2"/>
  <c r="AQ49" i="2" s="1"/>
  <c r="AT49" i="2" s="1"/>
  <c r="AP12" i="2"/>
  <c r="AP49" i="2" s="1"/>
  <c r="AO12" i="2"/>
  <c r="AO49" i="2" s="1"/>
  <c r="AM12" i="2"/>
  <c r="AL12" i="2"/>
  <c r="AL49" i="2" s="1"/>
  <c r="AK12" i="2"/>
  <c r="AJ12" i="2"/>
  <c r="AI12" i="2"/>
  <c r="AI49" i="2" s="1"/>
  <c r="AG12" i="2"/>
  <c r="AG49" i="2" s="1"/>
  <c r="AF12" i="2"/>
  <c r="AE12" i="2"/>
  <c r="AD12" i="2"/>
  <c r="AC12" i="2"/>
  <c r="AA12" i="2"/>
  <c r="Z12" i="2"/>
  <c r="Z49" i="2" s="1"/>
  <c r="Y12" i="2"/>
  <c r="Y49" i="2" s="1"/>
  <c r="X12" i="2"/>
  <c r="X49" i="2" s="1"/>
  <c r="W12" i="2"/>
  <c r="U12" i="2"/>
  <c r="U49" i="2" s="1"/>
  <c r="T12" i="2"/>
  <c r="S12" i="2"/>
  <c r="S49" i="2" s="1"/>
  <c r="R12" i="2"/>
  <c r="R49" i="2" s="1"/>
  <c r="Q12" i="2"/>
  <c r="Q49" i="2" s="1"/>
  <c r="O12" i="2"/>
  <c r="P12" i="2" s="1"/>
  <c r="N12" i="2"/>
  <c r="N49" i="2" s="1"/>
  <c r="M12" i="2"/>
  <c r="M49" i="2" s="1"/>
  <c r="L12" i="2"/>
  <c r="L49" i="2" s="1"/>
  <c r="K12" i="2"/>
  <c r="K49" i="2" s="1"/>
  <c r="I12" i="2"/>
  <c r="I49" i="2" s="1"/>
  <c r="H12" i="2"/>
  <c r="G12" i="2"/>
  <c r="J12" i="2" s="1"/>
  <c r="F12" i="2"/>
  <c r="F49" i="2" s="1"/>
  <c r="E12" i="2"/>
  <c r="E49" i="2" s="1"/>
  <c r="AZ11" i="2"/>
  <c r="AT11" i="2"/>
  <c r="AN11" i="2"/>
  <c r="AN166" i="2" s="1"/>
  <c r="AH11" i="2"/>
  <c r="AH166" i="2" s="1"/>
  <c r="AB11" i="2"/>
  <c r="V11" i="2"/>
  <c r="V166" i="2" s="1"/>
  <c r="P11" i="2"/>
  <c r="J11" i="2"/>
  <c r="AZ10" i="2"/>
  <c r="AT10" i="2"/>
  <c r="AN10" i="2"/>
  <c r="AH10" i="2"/>
  <c r="AB10" i="2"/>
  <c r="V10" i="2"/>
  <c r="P10" i="2"/>
  <c r="J10" i="2"/>
  <c r="AL212" i="4"/>
  <c r="F212" i="4"/>
  <c r="BJ211" i="4"/>
  <c r="AD211" i="4"/>
  <c r="BZ206" i="4"/>
  <c r="CN205" i="4"/>
  <c r="CC205" i="4"/>
  <c r="BR205" i="4"/>
  <c r="BG205" i="4"/>
  <c r="AV205" i="4"/>
  <c r="AK205" i="4"/>
  <c r="Z205" i="4"/>
  <c r="O205" i="4"/>
  <c r="CN204" i="4"/>
  <c r="CC204" i="4"/>
  <c r="BR204" i="4"/>
  <c r="BG204" i="4"/>
  <c r="AV204" i="4"/>
  <c r="AK204" i="4"/>
  <c r="Z204" i="4"/>
  <c r="O204" i="4"/>
  <c r="CN203" i="4"/>
  <c r="CC203" i="4"/>
  <c r="BR203" i="4"/>
  <c r="BG203" i="4"/>
  <c r="AV203" i="4"/>
  <c r="AK203" i="4"/>
  <c r="Z203" i="4"/>
  <c r="O203" i="4"/>
  <c r="CN202" i="4"/>
  <c r="CC202" i="4"/>
  <c r="BR202" i="4"/>
  <c r="BG202" i="4"/>
  <c r="AV202" i="4"/>
  <c r="AK202" i="4"/>
  <c r="Z202" i="4"/>
  <c r="O202" i="4"/>
  <c r="CN201" i="4"/>
  <c r="CC201" i="4"/>
  <c r="BR201" i="4"/>
  <c r="BG201" i="4"/>
  <c r="AV201" i="4"/>
  <c r="AK201" i="4"/>
  <c r="Z201" i="4"/>
  <c r="O201" i="4"/>
  <c r="CN200" i="4"/>
  <c r="CC200" i="4"/>
  <c r="BR200" i="4"/>
  <c r="BG200" i="4"/>
  <c r="AV200" i="4"/>
  <c r="AK200" i="4"/>
  <c r="Z200" i="4"/>
  <c r="O200" i="4"/>
  <c r="CN199" i="4"/>
  <c r="CC199" i="4"/>
  <c r="BR199" i="4"/>
  <c r="BG199" i="4"/>
  <c r="AV199" i="4"/>
  <c r="AK199" i="4"/>
  <c r="Z199" i="4"/>
  <c r="O199" i="4"/>
  <c r="CN198" i="4"/>
  <c r="CC198" i="4"/>
  <c r="BR198" i="4"/>
  <c r="BG198" i="4"/>
  <c r="AV198" i="4"/>
  <c r="AK198" i="4"/>
  <c r="Z198" i="4"/>
  <c r="O198" i="4"/>
  <c r="CN197" i="4"/>
  <c r="CC197" i="4"/>
  <c r="BR197" i="4"/>
  <c r="BG197" i="4"/>
  <c r="AV197" i="4"/>
  <c r="AK197" i="4"/>
  <c r="Z197" i="4"/>
  <c r="O197" i="4"/>
  <c r="CN196" i="4"/>
  <c r="CC196" i="4"/>
  <c r="BR196" i="4"/>
  <c r="BG196" i="4"/>
  <c r="AV196" i="4"/>
  <c r="AK196" i="4"/>
  <c r="Z196" i="4"/>
  <c r="O196" i="4"/>
  <c r="CM192" i="4"/>
  <c r="CL192" i="4"/>
  <c r="CK192" i="4"/>
  <c r="CJ192" i="4"/>
  <c r="CI192" i="4"/>
  <c r="CH192" i="4"/>
  <c r="CG192" i="4"/>
  <c r="CF192" i="4"/>
  <c r="CE192" i="4"/>
  <c r="CD192" i="4"/>
  <c r="CB192" i="4"/>
  <c r="CA192" i="4"/>
  <c r="BZ192" i="4"/>
  <c r="BY192" i="4"/>
  <c r="BX192" i="4"/>
  <c r="BW192" i="4"/>
  <c r="BV192" i="4"/>
  <c r="BU192" i="4"/>
  <c r="BT192" i="4"/>
  <c r="BS192" i="4"/>
  <c r="BQ192" i="4"/>
  <c r="BP192" i="4"/>
  <c r="BO192" i="4"/>
  <c r="BN192" i="4"/>
  <c r="BM192" i="4"/>
  <c r="BL192" i="4"/>
  <c r="BK192" i="4"/>
  <c r="BJ192" i="4"/>
  <c r="BR192" i="4" s="1"/>
  <c r="BI192" i="4"/>
  <c r="BH192" i="4"/>
  <c r="BF192" i="4"/>
  <c r="BE192" i="4"/>
  <c r="BD192" i="4"/>
  <c r="BC192" i="4"/>
  <c r="BB192" i="4"/>
  <c r="BA192" i="4"/>
  <c r="AZ192" i="4"/>
  <c r="AY192" i="4"/>
  <c r="AX192" i="4"/>
  <c r="AW192" i="4"/>
  <c r="BG192" i="4" s="1"/>
  <c r="AU192" i="4"/>
  <c r="AT192" i="4"/>
  <c r="AS192" i="4"/>
  <c r="AR192" i="4"/>
  <c r="AQ192" i="4"/>
  <c r="AP192" i="4"/>
  <c r="AO192" i="4"/>
  <c r="AN192" i="4"/>
  <c r="AM192" i="4"/>
  <c r="AL192" i="4"/>
  <c r="AV192" i="4" s="1"/>
  <c r="AJ192" i="4"/>
  <c r="AI192" i="4"/>
  <c r="AH192" i="4"/>
  <c r="AG192" i="4"/>
  <c r="AF192" i="4"/>
  <c r="AE192" i="4"/>
  <c r="AD192" i="4"/>
  <c r="AC192" i="4"/>
  <c r="AB192" i="4"/>
  <c r="AA192" i="4"/>
  <c r="Y192" i="4"/>
  <c r="X192" i="4"/>
  <c r="W192" i="4"/>
  <c r="V192" i="4"/>
  <c r="U192" i="4"/>
  <c r="T192" i="4"/>
  <c r="S192" i="4"/>
  <c r="R192" i="4"/>
  <c r="Q192" i="4"/>
  <c r="P192" i="4"/>
  <c r="N192" i="4"/>
  <c r="M192" i="4"/>
  <c r="L192" i="4"/>
  <c r="K192" i="4"/>
  <c r="J192" i="4"/>
  <c r="I192" i="4"/>
  <c r="H192" i="4"/>
  <c r="G192" i="4"/>
  <c r="O192" i="4" s="1"/>
  <c r="F192" i="4"/>
  <c r="E192" i="4"/>
  <c r="CN191" i="4"/>
  <c r="CC191" i="4"/>
  <c r="BR191" i="4"/>
  <c r="BG191" i="4"/>
  <c r="AV191" i="4"/>
  <c r="AK191" i="4"/>
  <c r="Z191" i="4"/>
  <c r="O191" i="4"/>
  <c r="CN190" i="4"/>
  <c r="CC190" i="4"/>
  <c r="BR190" i="4"/>
  <c r="BG190" i="4"/>
  <c r="AV190" i="4"/>
  <c r="AK190" i="4"/>
  <c r="Z190" i="4"/>
  <c r="O190" i="4"/>
  <c r="CM189" i="4"/>
  <c r="CL189" i="4"/>
  <c r="CK189" i="4"/>
  <c r="CJ189" i="4"/>
  <c r="CI189" i="4"/>
  <c r="CH189" i="4"/>
  <c r="CG189" i="4"/>
  <c r="CF189" i="4"/>
  <c r="CE189" i="4"/>
  <c r="CD189" i="4"/>
  <c r="CB189" i="4"/>
  <c r="CA189" i="4"/>
  <c r="BZ189" i="4"/>
  <c r="BY189" i="4"/>
  <c r="BX189" i="4"/>
  <c r="BW189" i="4"/>
  <c r="BV189" i="4"/>
  <c r="BU189" i="4"/>
  <c r="BT189" i="4"/>
  <c r="BS189" i="4"/>
  <c r="BQ189" i="4"/>
  <c r="BP189" i="4"/>
  <c r="BO189" i="4"/>
  <c r="BN189" i="4"/>
  <c r="BM189" i="4"/>
  <c r="BL189" i="4"/>
  <c r="BK189" i="4"/>
  <c r="BJ189" i="4"/>
  <c r="BR189" i="4" s="1"/>
  <c r="BI189" i="4"/>
  <c r="BH189" i="4"/>
  <c r="BF189" i="4"/>
  <c r="BE189" i="4"/>
  <c r="BD189" i="4"/>
  <c r="BC189" i="4"/>
  <c r="BB189" i="4"/>
  <c r="BA189" i="4"/>
  <c r="AZ189" i="4"/>
  <c r="AY189" i="4"/>
  <c r="AX189" i="4"/>
  <c r="AW189" i="4"/>
  <c r="AU189" i="4"/>
  <c r="AT189" i="4"/>
  <c r="AS189" i="4"/>
  <c r="AR189" i="4"/>
  <c r="AQ189" i="4"/>
  <c r="AP189" i="4"/>
  <c r="AO189" i="4"/>
  <c r="AN189" i="4"/>
  <c r="AM189" i="4"/>
  <c r="AL189" i="4"/>
  <c r="AV189" i="4" s="1"/>
  <c r="AJ189" i="4"/>
  <c r="AI189" i="4"/>
  <c r="AH189" i="4"/>
  <c r="AG189" i="4"/>
  <c r="AF189" i="4"/>
  <c r="AE189" i="4"/>
  <c r="AD189" i="4"/>
  <c r="AC189" i="4"/>
  <c r="AB189" i="4"/>
  <c r="AA189" i="4"/>
  <c r="Y189" i="4"/>
  <c r="X189" i="4"/>
  <c r="W189" i="4"/>
  <c r="V189" i="4"/>
  <c r="U189" i="4"/>
  <c r="T189" i="4"/>
  <c r="S189" i="4"/>
  <c r="R189" i="4"/>
  <c r="Q189" i="4"/>
  <c r="P189" i="4"/>
  <c r="N189" i="4"/>
  <c r="M189" i="4"/>
  <c r="L189" i="4"/>
  <c r="K189" i="4"/>
  <c r="J189" i="4"/>
  <c r="I189" i="4"/>
  <c r="H189" i="4"/>
  <c r="G189" i="4"/>
  <c r="F189" i="4"/>
  <c r="O189" i="4" s="1"/>
  <c r="E189" i="4"/>
  <c r="CN188" i="4"/>
  <c r="CC188" i="4"/>
  <c r="BR188" i="4"/>
  <c r="BG188" i="4"/>
  <c r="AV188" i="4"/>
  <c r="AK188" i="4"/>
  <c r="Z188" i="4"/>
  <c r="O188" i="4"/>
  <c r="CN187" i="4"/>
  <c r="CC187" i="4"/>
  <c r="BR187" i="4"/>
  <c r="BG187" i="4"/>
  <c r="AV187" i="4"/>
  <c r="AK187" i="4"/>
  <c r="Z187" i="4"/>
  <c r="O187" i="4"/>
  <c r="CM186" i="4"/>
  <c r="CL186" i="4"/>
  <c r="CK186" i="4"/>
  <c r="CJ186" i="4"/>
  <c r="CI186" i="4"/>
  <c r="CH186" i="4"/>
  <c r="CG186" i="4"/>
  <c r="CF186" i="4"/>
  <c r="CE186" i="4"/>
  <c r="CD186" i="4"/>
  <c r="CB186" i="4"/>
  <c r="CA186" i="4"/>
  <c r="BZ186" i="4"/>
  <c r="BY186" i="4"/>
  <c r="BX186" i="4"/>
  <c r="BW186" i="4"/>
  <c r="BV186" i="4"/>
  <c r="BU186" i="4"/>
  <c r="BT186" i="4"/>
  <c r="BS186" i="4"/>
  <c r="CC186" i="4" s="1"/>
  <c r="BQ186" i="4"/>
  <c r="BP186" i="4"/>
  <c r="BO186" i="4"/>
  <c r="BN186" i="4"/>
  <c r="BM186" i="4"/>
  <c r="BL186" i="4"/>
  <c r="BK186" i="4"/>
  <c r="BJ186" i="4"/>
  <c r="BR186" i="4" s="1"/>
  <c r="BI186" i="4"/>
  <c r="BH186" i="4"/>
  <c r="BF186" i="4"/>
  <c r="BE186" i="4"/>
  <c r="BD186" i="4"/>
  <c r="BC186" i="4"/>
  <c r="BB186" i="4"/>
  <c r="BA186" i="4"/>
  <c r="AZ186" i="4"/>
  <c r="AY186" i="4"/>
  <c r="AX186" i="4"/>
  <c r="AW186" i="4"/>
  <c r="AU186" i="4"/>
  <c r="AT186" i="4"/>
  <c r="AS186" i="4"/>
  <c r="AR186" i="4"/>
  <c r="AQ186" i="4"/>
  <c r="AP186" i="4"/>
  <c r="AO186" i="4"/>
  <c r="AN186" i="4"/>
  <c r="AM186" i="4"/>
  <c r="AL186" i="4"/>
  <c r="AJ186" i="4"/>
  <c r="AI186" i="4"/>
  <c r="AH186" i="4"/>
  <c r="AG186" i="4"/>
  <c r="AF186" i="4"/>
  <c r="AE186" i="4"/>
  <c r="AD186" i="4"/>
  <c r="AC186" i="4"/>
  <c r="AB186" i="4"/>
  <c r="AK186" i="4" s="1"/>
  <c r="AA186" i="4"/>
  <c r="Y186" i="4"/>
  <c r="X186" i="4"/>
  <c r="W186" i="4"/>
  <c r="V186" i="4"/>
  <c r="U186" i="4"/>
  <c r="T186" i="4"/>
  <c r="S186" i="4"/>
  <c r="R186" i="4"/>
  <c r="Z186" i="4" s="1"/>
  <c r="Q186" i="4"/>
  <c r="P186" i="4"/>
  <c r="N186" i="4"/>
  <c r="M186" i="4"/>
  <c r="L186" i="4"/>
  <c r="K186" i="4"/>
  <c r="J186" i="4"/>
  <c r="I186" i="4"/>
  <c r="H186" i="4"/>
  <c r="G186" i="4"/>
  <c r="O186" i="4" s="1"/>
  <c r="F186" i="4"/>
  <c r="E186" i="4"/>
  <c r="CN185" i="4"/>
  <c r="CC185" i="4"/>
  <c r="BR185" i="4"/>
  <c r="BG185" i="4"/>
  <c r="AV185" i="4"/>
  <c r="AK185" i="4"/>
  <c r="Z185" i="4"/>
  <c r="O185" i="4"/>
  <c r="CN184" i="4"/>
  <c r="CC184" i="4"/>
  <c r="BR184" i="4"/>
  <c r="BG184" i="4"/>
  <c r="AV184" i="4"/>
  <c r="AK184" i="4"/>
  <c r="Z184" i="4"/>
  <c r="O184" i="4"/>
  <c r="CM183" i="4"/>
  <c r="CL183" i="4"/>
  <c r="CK183" i="4"/>
  <c r="CJ183" i="4"/>
  <c r="CI183" i="4"/>
  <c r="CH183" i="4"/>
  <c r="CG183" i="4"/>
  <c r="CF183" i="4"/>
  <c r="CE183" i="4"/>
  <c r="CD183" i="4"/>
  <c r="CN183" i="4" s="1"/>
  <c r="CB183" i="4"/>
  <c r="CA183" i="4"/>
  <c r="BZ183" i="4"/>
  <c r="BY183" i="4"/>
  <c r="BX183" i="4"/>
  <c r="BW183" i="4"/>
  <c r="BV183" i="4"/>
  <c r="BU183" i="4"/>
  <c r="BT183" i="4"/>
  <c r="CC183" i="4" s="1"/>
  <c r="BS183" i="4"/>
  <c r="BQ183" i="4"/>
  <c r="BP183" i="4"/>
  <c r="BO183" i="4"/>
  <c r="BN183" i="4"/>
  <c r="BM183" i="4"/>
  <c r="BL183" i="4"/>
  <c r="BK183" i="4"/>
  <c r="BJ183" i="4"/>
  <c r="BR183" i="4" s="1"/>
  <c r="BI183" i="4"/>
  <c r="BH183" i="4"/>
  <c r="BF183" i="4"/>
  <c r="BE183" i="4"/>
  <c r="BD183" i="4"/>
  <c r="BC183" i="4"/>
  <c r="BB183" i="4"/>
  <c r="BA183" i="4"/>
  <c r="AZ183" i="4"/>
  <c r="AY183" i="4"/>
  <c r="AX183" i="4"/>
  <c r="AW183" i="4"/>
  <c r="AU183" i="4"/>
  <c r="AT183" i="4"/>
  <c r="AS183" i="4"/>
  <c r="AR183" i="4"/>
  <c r="AQ183" i="4"/>
  <c r="AP183" i="4"/>
  <c r="AO183" i="4"/>
  <c r="AN183" i="4"/>
  <c r="AM183" i="4"/>
  <c r="AV183" i="4" s="1"/>
  <c r="AL183" i="4"/>
  <c r="AJ183" i="4"/>
  <c r="AI183" i="4"/>
  <c r="AH183" i="4"/>
  <c r="AG183" i="4"/>
  <c r="AF183" i="4"/>
  <c r="AE183" i="4"/>
  <c r="AD183" i="4"/>
  <c r="AC183" i="4"/>
  <c r="AB183" i="4"/>
  <c r="AA183" i="4"/>
  <c r="Y183" i="4"/>
  <c r="X183" i="4"/>
  <c r="W183" i="4"/>
  <c r="V183" i="4"/>
  <c r="U183" i="4"/>
  <c r="T183" i="4"/>
  <c r="S183" i="4"/>
  <c r="R183" i="4"/>
  <c r="Q183" i="4"/>
  <c r="P183" i="4"/>
  <c r="Z183" i="4" s="1"/>
  <c r="N183" i="4"/>
  <c r="M183" i="4"/>
  <c r="L183" i="4"/>
  <c r="K183" i="4"/>
  <c r="J183" i="4"/>
  <c r="I183" i="4"/>
  <c r="H183" i="4"/>
  <c r="G183" i="4"/>
  <c r="F183" i="4"/>
  <c r="O183" i="4" s="1"/>
  <c r="E183" i="4"/>
  <c r="CN182" i="4"/>
  <c r="CC182" i="4"/>
  <c r="BR182" i="4"/>
  <c r="BG182" i="4"/>
  <c r="AV182" i="4"/>
  <c r="AK182" i="4"/>
  <c r="Z182" i="4"/>
  <c r="O182" i="4"/>
  <c r="CN181" i="4"/>
  <c r="CC181" i="4"/>
  <c r="BR181" i="4"/>
  <c r="BG181" i="4"/>
  <c r="AV181" i="4"/>
  <c r="AK181" i="4"/>
  <c r="Z181" i="4"/>
  <c r="O181" i="4"/>
  <c r="CM180" i="4"/>
  <c r="CL180" i="4"/>
  <c r="CK180" i="4"/>
  <c r="CJ180" i="4"/>
  <c r="CI180" i="4"/>
  <c r="CH180" i="4"/>
  <c r="CG180" i="4"/>
  <c r="CF180" i="4"/>
  <c r="CE180" i="4"/>
  <c r="CD180" i="4"/>
  <c r="CB180" i="4"/>
  <c r="CA180" i="4"/>
  <c r="BZ180" i="4"/>
  <c r="BY180" i="4"/>
  <c r="BX180" i="4"/>
  <c r="BW180" i="4"/>
  <c r="BV180" i="4"/>
  <c r="BU180" i="4"/>
  <c r="BT180" i="4"/>
  <c r="BS180" i="4"/>
  <c r="CC180" i="4" s="1"/>
  <c r="BQ180" i="4"/>
  <c r="BP180" i="4"/>
  <c r="BO180" i="4"/>
  <c r="BN180" i="4"/>
  <c r="BM180" i="4"/>
  <c r="BL180" i="4"/>
  <c r="BK180" i="4"/>
  <c r="BJ180" i="4"/>
  <c r="BI180" i="4"/>
  <c r="BH180" i="4"/>
  <c r="BF180" i="4"/>
  <c r="BE180" i="4"/>
  <c r="BD180" i="4"/>
  <c r="BC180" i="4"/>
  <c r="BB180" i="4"/>
  <c r="BA180" i="4"/>
  <c r="AZ180" i="4"/>
  <c r="AY180" i="4"/>
  <c r="AX180" i="4"/>
  <c r="AW180" i="4"/>
  <c r="AU180" i="4"/>
  <c r="AT180" i="4"/>
  <c r="AS180" i="4"/>
  <c r="AR180" i="4"/>
  <c r="AQ180" i="4"/>
  <c r="AP180" i="4"/>
  <c r="AO180" i="4"/>
  <c r="AN180" i="4"/>
  <c r="AM180" i="4"/>
  <c r="AL180" i="4"/>
  <c r="AV180" i="4" s="1"/>
  <c r="AJ180" i="4"/>
  <c r="AI180" i="4"/>
  <c r="AH180" i="4"/>
  <c r="AG180" i="4"/>
  <c r="AF180" i="4"/>
  <c r="AE180" i="4"/>
  <c r="AD180" i="4"/>
  <c r="AC180" i="4"/>
  <c r="AB180" i="4"/>
  <c r="AA180" i="4"/>
  <c r="Y180" i="4"/>
  <c r="X180" i="4"/>
  <c r="W180" i="4"/>
  <c r="V180" i="4"/>
  <c r="U180" i="4"/>
  <c r="T180" i="4"/>
  <c r="S180" i="4"/>
  <c r="R180" i="4"/>
  <c r="Q180" i="4"/>
  <c r="P180" i="4"/>
  <c r="N180" i="4"/>
  <c r="N206" i="4" s="1"/>
  <c r="M180" i="4"/>
  <c r="L180" i="4"/>
  <c r="K180" i="4"/>
  <c r="J180" i="4"/>
  <c r="I180" i="4"/>
  <c r="H180" i="4"/>
  <c r="G180" i="4"/>
  <c r="F180" i="4"/>
  <c r="O180" i="4" s="1"/>
  <c r="E180" i="4"/>
  <c r="CN179" i="4"/>
  <c r="CC179" i="4"/>
  <c r="BR179" i="4"/>
  <c r="BG179" i="4"/>
  <c r="AV179" i="4"/>
  <c r="AK179" i="4"/>
  <c r="Z179" i="4"/>
  <c r="O179" i="4"/>
  <c r="CN178" i="4"/>
  <c r="CC178" i="4"/>
  <c r="BR178" i="4"/>
  <c r="BG178" i="4"/>
  <c r="AV178" i="4"/>
  <c r="AK178" i="4"/>
  <c r="Z178" i="4"/>
  <c r="O178" i="4"/>
  <c r="CM177" i="4"/>
  <c r="CL177" i="4"/>
  <c r="CK177" i="4"/>
  <c r="CJ177" i="4"/>
  <c r="CI177" i="4"/>
  <c r="CH177" i="4"/>
  <c r="CG177" i="4"/>
  <c r="CF177" i="4"/>
  <c r="CE177" i="4"/>
  <c r="CD177" i="4"/>
  <c r="CB177" i="4"/>
  <c r="CA177" i="4"/>
  <c r="BZ177" i="4"/>
  <c r="BY177" i="4"/>
  <c r="BX177" i="4"/>
  <c r="BW177" i="4"/>
  <c r="BV177" i="4"/>
  <c r="BU177" i="4"/>
  <c r="BT177" i="4"/>
  <c r="BS177" i="4"/>
  <c r="CC177" i="4" s="1"/>
  <c r="BQ177" i="4"/>
  <c r="BP177" i="4"/>
  <c r="BO177" i="4"/>
  <c r="BN177" i="4"/>
  <c r="BM177" i="4"/>
  <c r="BL177" i="4"/>
  <c r="BK177" i="4"/>
  <c r="BJ177" i="4"/>
  <c r="BR177" i="4" s="1"/>
  <c r="BI177" i="4"/>
  <c r="BH177" i="4"/>
  <c r="BF177" i="4"/>
  <c r="BE177" i="4"/>
  <c r="BD177" i="4"/>
  <c r="BC177" i="4"/>
  <c r="BB177" i="4"/>
  <c r="BA177" i="4"/>
  <c r="AZ177" i="4"/>
  <c r="AY177" i="4"/>
  <c r="AX177" i="4"/>
  <c r="AW177" i="4"/>
  <c r="BG177" i="4" s="1"/>
  <c r="AU177" i="4"/>
  <c r="AT177" i="4"/>
  <c r="AS177" i="4"/>
  <c r="AR177" i="4"/>
  <c r="AQ177" i="4"/>
  <c r="AP177" i="4"/>
  <c r="AO177" i="4"/>
  <c r="AN177" i="4"/>
  <c r="AM177" i="4"/>
  <c r="AL177" i="4"/>
  <c r="AV177" i="4" s="1"/>
  <c r="AJ177" i="4"/>
  <c r="AI177" i="4"/>
  <c r="AH177" i="4"/>
  <c r="AG177" i="4"/>
  <c r="AF177" i="4"/>
  <c r="AE177" i="4"/>
  <c r="AD177" i="4"/>
  <c r="AC177" i="4"/>
  <c r="AB177" i="4"/>
  <c r="AA177" i="4"/>
  <c r="AK177" i="4" s="1"/>
  <c r="Y177" i="4"/>
  <c r="X177" i="4"/>
  <c r="W177" i="4"/>
  <c r="V177" i="4"/>
  <c r="U177" i="4"/>
  <c r="T177" i="4"/>
  <c r="S177" i="4"/>
  <c r="R177" i="4"/>
  <c r="Z177" i="4" s="1"/>
  <c r="Q177" i="4"/>
  <c r="P177" i="4"/>
  <c r="N177" i="4"/>
  <c r="M177" i="4"/>
  <c r="L177" i="4"/>
  <c r="K177" i="4"/>
  <c r="J177" i="4"/>
  <c r="I177" i="4"/>
  <c r="H177" i="4"/>
  <c r="G177" i="4"/>
  <c r="F177" i="4"/>
  <c r="O177" i="4" s="1"/>
  <c r="E177" i="4"/>
  <c r="CN176" i="4"/>
  <c r="CC176" i="4"/>
  <c r="BR176" i="4"/>
  <c r="BG176" i="4"/>
  <c r="AV176" i="4"/>
  <c r="AK176" i="4"/>
  <c r="Z176" i="4"/>
  <c r="O176" i="4"/>
  <c r="CN175" i="4"/>
  <c r="CC175" i="4"/>
  <c r="BR175" i="4"/>
  <c r="BG175" i="4"/>
  <c r="AV175" i="4"/>
  <c r="AK175" i="4"/>
  <c r="Z175" i="4"/>
  <c r="O175" i="4"/>
  <c r="CM174" i="4"/>
  <c r="CL174" i="4"/>
  <c r="CK174" i="4"/>
  <c r="CJ174" i="4"/>
  <c r="CI174" i="4"/>
  <c r="CH174" i="4"/>
  <c r="CG174" i="4"/>
  <c r="CF174" i="4"/>
  <c r="CE174" i="4"/>
  <c r="CD174" i="4"/>
  <c r="CN174" i="4" s="1"/>
  <c r="CB174" i="4"/>
  <c r="CA174" i="4"/>
  <c r="BZ174" i="4"/>
  <c r="BY174" i="4"/>
  <c r="BX174" i="4"/>
  <c r="BW174" i="4"/>
  <c r="BV174" i="4"/>
  <c r="BU174" i="4"/>
  <c r="CC174" i="4" s="1"/>
  <c r="BT174" i="4"/>
  <c r="BS174" i="4"/>
  <c r="BQ174" i="4"/>
  <c r="BP174" i="4"/>
  <c r="BO174" i="4"/>
  <c r="BN174" i="4"/>
  <c r="BM174" i="4"/>
  <c r="BL174" i="4"/>
  <c r="BK174" i="4"/>
  <c r="BJ174" i="4"/>
  <c r="BI174" i="4"/>
  <c r="BH174" i="4"/>
  <c r="BF174" i="4"/>
  <c r="BE174" i="4"/>
  <c r="BD174" i="4"/>
  <c r="BC174" i="4"/>
  <c r="BB174" i="4"/>
  <c r="BA174" i="4"/>
  <c r="AZ174" i="4"/>
  <c r="AY174" i="4"/>
  <c r="AX174" i="4"/>
  <c r="AW174" i="4"/>
  <c r="BG174" i="4" s="1"/>
  <c r="AU174" i="4"/>
  <c r="AT174" i="4"/>
  <c r="AS174" i="4"/>
  <c r="AR174" i="4"/>
  <c r="AQ174" i="4"/>
  <c r="AP174" i="4"/>
  <c r="AO174" i="4"/>
  <c r="AN174" i="4"/>
  <c r="AM174" i="4"/>
  <c r="AL174" i="4"/>
  <c r="AJ174" i="4"/>
  <c r="AI174" i="4"/>
  <c r="AH174" i="4"/>
  <c r="AG174" i="4"/>
  <c r="AF174" i="4"/>
  <c r="AE174" i="4"/>
  <c r="AE193" i="4" s="1"/>
  <c r="AD174" i="4"/>
  <c r="AC174" i="4"/>
  <c r="AB174" i="4"/>
  <c r="AA174" i="4"/>
  <c r="Y174" i="4"/>
  <c r="X174" i="4"/>
  <c r="W174" i="4"/>
  <c r="V174" i="4"/>
  <c r="U174" i="4"/>
  <c r="T174" i="4"/>
  <c r="S174" i="4"/>
  <c r="R174" i="4"/>
  <c r="Q174" i="4"/>
  <c r="P174" i="4"/>
  <c r="Z174" i="4" s="1"/>
  <c r="N174" i="4"/>
  <c r="M174" i="4"/>
  <c r="L174" i="4"/>
  <c r="K174" i="4"/>
  <c r="J174" i="4"/>
  <c r="I174" i="4"/>
  <c r="H174" i="4"/>
  <c r="G174" i="4"/>
  <c r="G206" i="4" s="1"/>
  <c r="F174" i="4"/>
  <c r="E174" i="4"/>
  <c r="CN173" i="4"/>
  <c r="CC173" i="4"/>
  <c r="BR173" i="4"/>
  <c r="BG173" i="4"/>
  <c r="AV173" i="4"/>
  <c r="AK173" i="4"/>
  <c r="Z173" i="4"/>
  <c r="O173" i="4"/>
  <c r="CN172" i="4"/>
  <c r="CC172" i="4"/>
  <c r="BR172" i="4"/>
  <c r="BG172" i="4"/>
  <c r="AV172" i="4"/>
  <c r="AK172" i="4"/>
  <c r="Z172" i="4"/>
  <c r="O172" i="4"/>
  <c r="CM171" i="4"/>
  <c r="CL171" i="4"/>
  <c r="CK171" i="4"/>
  <c r="CJ171" i="4"/>
  <c r="CI171" i="4"/>
  <c r="CH171" i="4"/>
  <c r="CG171" i="4"/>
  <c r="CF171" i="4"/>
  <c r="CE171" i="4"/>
  <c r="CD171" i="4"/>
  <c r="CB171" i="4"/>
  <c r="CA171" i="4"/>
  <c r="BZ171" i="4"/>
  <c r="BY171" i="4"/>
  <c r="BX171" i="4"/>
  <c r="BW171" i="4"/>
  <c r="BV171" i="4"/>
  <c r="BU171" i="4"/>
  <c r="BT171" i="4"/>
  <c r="BS171" i="4"/>
  <c r="CC171" i="4" s="1"/>
  <c r="BQ171" i="4"/>
  <c r="BP171" i="4"/>
  <c r="BO171" i="4"/>
  <c r="BN171" i="4"/>
  <c r="BM171" i="4"/>
  <c r="BL171" i="4"/>
  <c r="BK171" i="4"/>
  <c r="BJ171" i="4"/>
  <c r="BR171" i="4" s="1"/>
  <c r="BI171" i="4"/>
  <c r="BH171" i="4"/>
  <c r="BF171" i="4"/>
  <c r="BE171" i="4"/>
  <c r="BD171" i="4"/>
  <c r="BC171" i="4"/>
  <c r="BB171" i="4"/>
  <c r="BA171" i="4"/>
  <c r="AZ171" i="4"/>
  <c r="AY171" i="4"/>
  <c r="AX171" i="4"/>
  <c r="AW171" i="4"/>
  <c r="AU171" i="4"/>
  <c r="AT171" i="4"/>
  <c r="AT206" i="4" s="1"/>
  <c r="AS171" i="4"/>
  <c r="AR171" i="4"/>
  <c r="AQ171" i="4"/>
  <c r="AP171" i="4"/>
  <c r="AO171" i="4"/>
  <c r="AN171" i="4"/>
  <c r="AM171" i="4"/>
  <c r="AL171" i="4"/>
  <c r="AV171" i="4" s="1"/>
  <c r="AJ171" i="4"/>
  <c r="AI171" i="4"/>
  <c r="AH171" i="4"/>
  <c r="AG171" i="4"/>
  <c r="AF171" i="4"/>
  <c r="AE171" i="4"/>
  <c r="AE206" i="4" s="1"/>
  <c r="AD171" i="4"/>
  <c r="AC171" i="4"/>
  <c r="AB171" i="4"/>
  <c r="AA171" i="4"/>
  <c r="Y171" i="4"/>
  <c r="X171" i="4"/>
  <c r="W171" i="4"/>
  <c r="W193" i="4" s="1"/>
  <c r="V171" i="4"/>
  <c r="U171" i="4"/>
  <c r="T171" i="4"/>
  <c r="S171" i="4"/>
  <c r="R171" i="4"/>
  <c r="Q171" i="4"/>
  <c r="P171" i="4"/>
  <c r="Z171" i="4" s="1"/>
  <c r="N171" i="4"/>
  <c r="M171" i="4"/>
  <c r="L171" i="4"/>
  <c r="K171" i="4"/>
  <c r="J171" i="4"/>
  <c r="I171" i="4"/>
  <c r="H171" i="4"/>
  <c r="G171" i="4"/>
  <c r="O171" i="4" s="1"/>
  <c r="F171" i="4"/>
  <c r="E171" i="4"/>
  <c r="CN170" i="4"/>
  <c r="CC170" i="4"/>
  <c r="BR170" i="4"/>
  <c r="BG170" i="4"/>
  <c r="AV170" i="4"/>
  <c r="AK170" i="4"/>
  <c r="Z170" i="4"/>
  <c r="O170" i="4"/>
  <c r="CN169" i="4"/>
  <c r="CC169" i="4"/>
  <c r="BR169" i="4"/>
  <c r="BG169" i="4"/>
  <c r="AV169" i="4"/>
  <c r="AK169" i="4"/>
  <c r="Z169" i="4"/>
  <c r="O169" i="4"/>
  <c r="CM168" i="4"/>
  <c r="CL168" i="4"/>
  <c r="CK168" i="4"/>
  <c r="CJ168" i="4"/>
  <c r="CI168" i="4"/>
  <c r="CI193" i="4" s="1"/>
  <c r="CH168" i="4"/>
  <c r="CH193" i="4" s="1"/>
  <c r="CG168" i="4"/>
  <c r="CG206" i="4" s="1"/>
  <c r="CF168" i="4"/>
  <c r="CF206" i="4" s="1"/>
  <c r="CE168" i="4"/>
  <c r="CD168" i="4"/>
  <c r="CB168" i="4"/>
  <c r="CA168" i="4"/>
  <c r="CA193" i="4" s="1"/>
  <c r="BZ168" i="4"/>
  <c r="BZ193" i="4" s="1"/>
  <c r="BY168" i="4"/>
  <c r="BY206" i="4" s="1"/>
  <c r="BX168" i="4"/>
  <c r="BX206" i="4" s="1"/>
  <c r="BW168" i="4"/>
  <c r="BV168" i="4"/>
  <c r="BU168" i="4"/>
  <c r="BT168" i="4"/>
  <c r="BS168" i="4"/>
  <c r="CC168" i="4" s="1"/>
  <c r="BQ168" i="4"/>
  <c r="BQ206" i="4" s="1"/>
  <c r="BP168" i="4"/>
  <c r="BP206" i="4" s="1"/>
  <c r="BO168" i="4"/>
  <c r="BN168" i="4"/>
  <c r="BM168" i="4"/>
  <c r="BL168" i="4"/>
  <c r="BK168" i="4"/>
  <c r="BK206" i="4" s="1"/>
  <c r="BJ168" i="4"/>
  <c r="BJ193" i="4" s="1"/>
  <c r="BI168" i="4"/>
  <c r="BI206" i="4" s="1"/>
  <c r="BH168" i="4"/>
  <c r="BH206" i="4" s="1"/>
  <c r="BF168" i="4"/>
  <c r="BE168" i="4"/>
  <c r="BD168" i="4"/>
  <c r="BC168" i="4"/>
  <c r="BC193" i="4" s="1"/>
  <c r="BB168" i="4"/>
  <c r="BB193" i="4" s="1"/>
  <c r="BA168" i="4"/>
  <c r="BA206" i="4" s="1"/>
  <c r="AZ168" i="4"/>
  <c r="AZ206" i="4" s="1"/>
  <c r="AY168" i="4"/>
  <c r="AX168" i="4"/>
  <c r="AW168" i="4"/>
  <c r="AU168" i="4"/>
  <c r="AU193" i="4" s="1"/>
  <c r="AT168" i="4"/>
  <c r="AT193" i="4" s="1"/>
  <c r="AS168" i="4"/>
  <c r="AS206" i="4" s="1"/>
  <c r="AR168" i="4"/>
  <c r="AR206" i="4" s="1"/>
  <c r="AQ168" i="4"/>
  <c r="AP168" i="4"/>
  <c r="AO168" i="4"/>
  <c r="AN168" i="4"/>
  <c r="AM168" i="4"/>
  <c r="AM193" i="4" s="1"/>
  <c r="AL168" i="4"/>
  <c r="AL206" i="4" s="1"/>
  <c r="AJ168" i="4"/>
  <c r="AJ206" i="4" s="1"/>
  <c r="AI168" i="4"/>
  <c r="AH168" i="4"/>
  <c r="AG168" i="4"/>
  <c r="AF168" i="4"/>
  <c r="AE168" i="4"/>
  <c r="AD168" i="4"/>
  <c r="AD193" i="4" s="1"/>
  <c r="AC168" i="4"/>
  <c r="AC206" i="4" s="1"/>
  <c r="AB168" i="4"/>
  <c r="AB206" i="4" s="1"/>
  <c r="AA168" i="4"/>
  <c r="Y168" i="4"/>
  <c r="X168" i="4"/>
  <c r="W168" i="4"/>
  <c r="V168" i="4"/>
  <c r="V193" i="4" s="1"/>
  <c r="U168" i="4"/>
  <c r="U206" i="4" s="1"/>
  <c r="T168" i="4"/>
  <c r="T206" i="4" s="1"/>
  <c r="S168" i="4"/>
  <c r="R168" i="4"/>
  <c r="Q168" i="4"/>
  <c r="P168" i="4"/>
  <c r="N168" i="4"/>
  <c r="N193" i="4" s="1"/>
  <c r="M168" i="4"/>
  <c r="M206" i="4" s="1"/>
  <c r="L168" i="4"/>
  <c r="L206" i="4" s="1"/>
  <c r="K168" i="4"/>
  <c r="J168" i="4"/>
  <c r="I168" i="4"/>
  <c r="H168" i="4"/>
  <c r="G168" i="4"/>
  <c r="G193" i="4" s="1"/>
  <c r="G208" i="4" s="1"/>
  <c r="F168" i="4"/>
  <c r="F206" i="4" s="1"/>
  <c r="E168" i="4"/>
  <c r="E206" i="4" s="1"/>
  <c r="CN167" i="4"/>
  <c r="CC167" i="4"/>
  <c r="BR167" i="4"/>
  <c r="BG167" i="4"/>
  <c r="AV167" i="4"/>
  <c r="AK167" i="4"/>
  <c r="Z167" i="4"/>
  <c r="O167" i="4"/>
  <c r="CN166" i="4"/>
  <c r="CC166" i="4"/>
  <c r="BR166" i="4"/>
  <c r="BG166" i="4"/>
  <c r="AV166" i="4"/>
  <c r="AK166" i="4"/>
  <c r="Z166" i="4"/>
  <c r="O166" i="4"/>
  <c r="CL163" i="4"/>
  <c r="BF163" i="4"/>
  <c r="AL163" i="4"/>
  <c r="AV163" i="4" s="1"/>
  <c r="Y163" i="4"/>
  <c r="CM162" i="4"/>
  <c r="CL162" i="4"/>
  <c r="CK162" i="4"/>
  <c r="CJ162" i="4"/>
  <c r="CI162" i="4"/>
  <c r="CH162" i="4"/>
  <c r="CG162" i="4"/>
  <c r="CF162" i="4"/>
  <c r="CE162" i="4"/>
  <c r="CD162" i="4"/>
  <c r="CB162" i="4"/>
  <c r="CA162" i="4"/>
  <c r="BZ162" i="4"/>
  <c r="BY162" i="4"/>
  <c r="BX162" i="4"/>
  <c r="BW162" i="4"/>
  <c r="BV162" i="4"/>
  <c r="BU162" i="4"/>
  <c r="BT162" i="4"/>
  <c r="BS162" i="4"/>
  <c r="CC162" i="4" s="1"/>
  <c r="BQ162" i="4"/>
  <c r="BP162" i="4"/>
  <c r="BO162" i="4"/>
  <c r="BN162" i="4"/>
  <c r="BM162" i="4"/>
  <c r="BL162" i="4"/>
  <c r="BK162" i="4"/>
  <c r="BJ162" i="4"/>
  <c r="BI162" i="4"/>
  <c r="BR162" i="4" s="1"/>
  <c r="BH162" i="4"/>
  <c r="BF162" i="4"/>
  <c r="BE162" i="4"/>
  <c r="BD162" i="4"/>
  <c r="BC162" i="4"/>
  <c r="BB162" i="4"/>
  <c r="BA162" i="4"/>
  <c r="AZ162" i="4"/>
  <c r="AY162" i="4"/>
  <c r="BG162" i="4" s="1"/>
  <c r="AX162" i="4"/>
  <c r="AW162" i="4"/>
  <c r="AU162" i="4"/>
  <c r="AT162" i="4"/>
  <c r="AS162" i="4"/>
  <c r="AR162" i="4"/>
  <c r="AQ162" i="4"/>
  <c r="AP162" i="4"/>
  <c r="AO162" i="4"/>
  <c r="AN162" i="4"/>
  <c r="AV162" i="4" s="1"/>
  <c r="AM162" i="4"/>
  <c r="AL162" i="4"/>
  <c r="AJ162" i="4"/>
  <c r="AI162" i="4"/>
  <c r="AH162" i="4"/>
  <c r="AG162" i="4"/>
  <c r="AF162" i="4"/>
  <c r="AE162" i="4"/>
  <c r="AD162" i="4"/>
  <c r="AC162" i="4"/>
  <c r="AB162" i="4"/>
  <c r="AA162" i="4"/>
  <c r="Y162" i="4"/>
  <c r="X162" i="4"/>
  <c r="W162" i="4"/>
  <c r="V162" i="4"/>
  <c r="U162" i="4"/>
  <c r="T162" i="4"/>
  <c r="S162" i="4"/>
  <c r="R162" i="4"/>
  <c r="Q162" i="4"/>
  <c r="P162" i="4"/>
  <c r="Z162" i="4" s="1"/>
  <c r="N162" i="4"/>
  <c r="M162" i="4"/>
  <c r="L162" i="4"/>
  <c r="K162" i="4"/>
  <c r="J162" i="4"/>
  <c r="I162" i="4"/>
  <c r="H162" i="4"/>
  <c r="G162" i="4"/>
  <c r="O162" i="4" s="1"/>
  <c r="F162" i="4"/>
  <c r="E162" i="4"/>
  <c r="CN161" i="4"/>
  <c r="CC161" i="4"/>
  <c r="BR161" i="4"/>
  <c r="BG161" i="4"/>
  <c r="AV161" i="4"/>
  <c r="AK161" i="4"/>
  <c r="Z161" i="4"/>
  <c r="O161" i="4"/>
  <c r="CN160" i="4"/>
  <c r="CC160" i="4"/>
  <c r="BR160" i="4"/>
  <c r="BG160" i="4"/>
  <c r="AV160" i="4"/>
  <c r="AK160" i="4"/>
  <c r="Z160" i="4"/>
  <c r="O160" i="4"/>
  <c r="CM159" i="4"/>
  <c r="CL159" i="4"/>
  <c r="CK159" i="4"/>
  <c r="CJ159" i="4"/>
  <c r="CI159" i="4"/>
  <c r="CH159" i="4"/>
  <c r="CG159" i="4"/>
  <c r="CF159" i="4"/>
  <c r="CE159" i="4"/>
  <c r="CD159" i="4"/>
  <c r="CB159" i="4"/>
  <c r="CA159" i="4"/>
  <c r="BZ159" i="4"/>
  <c r="BY159" i="4"/>
  <c r="BX159" i="4"/>
  <c r="BW159" i="4"/>
  <c r="BV159" i="4"/>
  <c r="BU159" i="4"/>
  <c r="BT159" i="4"/>
  <c r="BS159" i="4"/>
  <c r="CC159" i="4" s="1"/>
  <c r="BQ159" i="4"/>
  <c r="BP159" i="4"/>
  <c r="BO159" i="4"/>
  <c r="BN159" i="4"/>
  <c r="BM159" i="4"/>
  <c r="BL159" i="4"/>
  <c r="BK159" i="4"/>
  <c r="BJ159" i="4"/>
  <c r="BI159" i="4"/>
  <c r="BR159" i="4" s="1"/>
  <c r="BH159" i="4"/>
  <c r="BF159" i="4"/>
  <c r="BE159" i="4"/>
  <c r="BD159" i="4"/>
  <c r="BC159" i="4"/>
  <c r="BB159" i="4"/>
  <c r="BA159" i="4"/>
  <c r="AZ159" i="4"/>
  <c r="AY159" i="4"/>
  <c r="BG159" i="4" s="1"/>
  <c r="AX159" i="4"/>
  <c r="AW159" i="4"/>
  <c r="AU159" i="4"/>
  <c r="AT159" i="4"/>
  <c r="AS159" i="4"/>
  <c r="AR159" i="4"/>
  <c r="AQ159" i="4"/>
  <c r="AP159" i="4"/>
  <c r="AO159" i="4"/>
  <c r="AN159" i="4"/>
  <c r="AV159" i="4" s="1"/>
  <c r="AM159" i="4"/>
  <c r="AL159" i="4"/>
  <c r="AJ159" i="4"/>
  <c r="AI159" i="4"/>
  <c r="AH159" i="4"/>
  <c r="AG159" i="4"/>
  <c r="AF159" i="4"/>
  <c r="AE159" i="4"/>
  <c r="AD159" i="4"/>
  <c r="AC159" i="4"/>
  <c r="AB159" i="4"/>
  <c r="AA159" i="4"/>
  <c r="AK159" i="4" s="1"/>
  <c r="Y159" i="4"/>
  <c r="X159" i="4"/>
  <c r="W159" i="4"/>
  <c r="V159" i="4"/>
  <c r="U159" i="4"/>
  <c r="T159" i="4"/>
  <c r="S159" i="4"/>
  <c r="R159" i="4"/>
  <c r="Q159" i="4"/>
  <c r="P159" i="4"/>
  <c r="Z159" i="4" s="1"/>
  <c r="N159" i="4"/>
  <c r="M159" i="4"/>
  <c r="L159" i="4"/>
  <c r="K159" i="4"/>
  <c r="J159" i="4"/>
  <c r="I159" i="4"/>
  <c r="H159" i="4"/>
  <c r="G159" i="4"/>
  <c r="O159" i="4" s="1"/>
  <c r="F159" i="4"/>
  <c r="E159" i="4"/>
  <c r="CN158" i="4"/>
  <c r="CC158" i="4"/>
  <c r="BR158" i="4"/>
  <c r="BG158" i="4"/>
  <c r="AV158" i="4"/>
  <c r="AK158" i="4"/>
  <c r="Z158" i="4"/>
  <c r="O158" i="4"/>
  <c r="CN157" i="4"/>
  <c r="CC157" i="4"/>
  <c r="BR157" i="4"/>
  <c r="BG157" i="4"/>
  <c r="AV157" i="4"/>
  <c r="AK157" i="4"/>
  <c r="Z157" i="4"/>
  <c r="O157" i="4"/>
  <c r="CM156" i="4"/>
  <c r="CL156" i="4"/>
  <c r="CK156" i="4"/>
  <c r="CJ156" i="4"/>
  <c r="CI156" i="4"/>
  <c r="CH156" i="4"/>
  <c r="CG156" i="4"/>
  <c r="CF156" i="4"/>
  <c r="CE156" i="4"/>
  <c r="CD156" i="4"/>
  <c r="CB156" i="4"/>
  <c r="CA156" i="4"/>
  <c r="BZ156" i="4"/>
  <c r="BY156" i="4"/>
  <c r="BX156" i="4"/>
  <c r="BW156" i="4"/>
  <c r="BV156" i="4"/>
  <c r="BU156" i="4"/>
  <c r="BT156" i="4"/>
  <c r="BS156" i="4"/>
  <c r="BQ156" i="4"/>
  <c r="BP156" i="4"/>
  <c r="BO156" i="4"/>
  <c r="BN156" i="4"/>
  <c r="BM156" i="4"/>
  <c r="BL156" i="4"/>
  <c r="BK156" i="4"/>
  <c r="BJ156" i="4"/>
  <c r="BI156" i="4"/>
  <c r="BR156" i="4" s="1"/>
  <c r="BH156" i="4"/>
  <c r="BF156" i="4"/>
  <c r="BE156" i="4"/>
  <c r="BD156" i="4"/>
  <c r="BC156" i="4"/>
  <c r="BB156" i="4"/>
  <c r="BA156" i="4"/>
  <c r="AZ156" i="4"/>
  <c r="AY156" i="4"/>
  <c r="BG156" i="4" s="1"/>
  <c r="AX156" i="4"/>
  <c r="AW156" i="4"/>
  <c r="AU156" i="4"/>
  <c r="AT156" i="4"/>
  <c r="AS156" i="4"/>
  <c r="AR156" i="4"/>
  <c r="AQ156" i="4"/>
  <c r="AP156" i="4"/>
  <c r="AO156" i="4"/>
  <c r="AN156" i="4"/>
  <c r="AV156" i="4" s="1"/>
  <c r="AM156" i="4"/>
  <c r="AL156" i="4"/>
  <c r="AJ156" i="4"/>
  <c r="AI156" i="4"/>
  <c r="AH156" i="4"/>
  <c r="AG156" i="4"/>
  <c r="AF156" i="4"/>
  <c r="AE156" i="4"/>
  <c r="AD156" i="4"/>
  <c r="AC156" i="4"/>
  <c r="AB156" i="4"/>
  <c r="AA156" i="4"/>
  <c r="AK156" i="4" s="1"/>
  <c r="Y156" i="4"/>
  <c r="X156" i="4"/>
  <c r="W156" i="4"/>
  <c r="V156" i="4"/>
  <c r="U156" i="4"/>
  <c r="T156" i="4"/>
  <c r="S156" i="4"/>
  <c r="R156" i="4"/>
  <c r="Q156" i="4"/>
  <c r="P156" i="4"/>
  <c r="Z156" i="4" s="1"/>
  <c r="N156" i="4"/>
  <c r="M156" i="4"/>
  <c r="L156" i="4"/>
  <c r="K156" i="4"/>
  <c r="J156" i="4"/>
  <c r="I156" i="4"/>
  <c r="H156" i="4"/>
  <c r="H163" i="4" s="1"/>
  <c r="G156" i="4"/>
  <c r="F156" i="4"/>
  <c r="E156" i="4"/>
  <c r="CN155" i="4"/>
  <c r="CC155" i="4"/>
  <c r="BR155" i="4"/>
  <c r="BG155" i="4"/>
  <c r="AV155" i="4"/>
  <c r="AK155" i="4"/>
  <c r="Z155" i="4"/>
  <c r="O155" i="4"/>
  <c r="CN154" i="4"/>
  <c r="CC154" i="4"/>
  <c r="BR154" i="4"/>
  <c r="BG154" i="4"/>
  <c r="AV154" i="4"/>
  <c r="AK154" i="4"/>
  <c r="Z154" i="4"/>
  <c r="O154" i="4"/>
  <c r="CM153" i="4"/>
  <c r="CL153" i="4"/>
  <c r="CK153" i="4"/>
  <c r="CJ153" i="4"/>
  <c r="CI153" i="4"/>
  <c r="CH153" i="4"/>
  <c r="CG153" i="4"/>
  <c r="CF153" i="4"/>
  <c r="CE153" i="4"/>
  <c r="CD153" i="4"/>
  <c r="CB153" i="4"/>
  <c r="CA153" i="4"/>
  <c r="BZ153" i="4"/>
  <c r="BY153" i="4"/>
  <c r="BX153" i="4"/>
  <c r="BW153" i="4"/>
  <c r="BV153" i="4"/>
  <c r="BU153" i="4"/>
  <c r="BT153" i="4"/>
  <c r="BS153" i="4"/>
  <c r="CC153" i="4" s="1"/>
  <c r="BQ153" i="4"/>
  <c r="BP153" i="4"/>
  <c r="BO153" i="4"/>
  <c r="BN153" i="4"/>
  <c r="BM153" i="4"/>
  <c r="BL153" i="4"/>
  <c r="BK153" i="4"/>
  <c r="BJ153" i="4"/>
  <c r="BI153" i="4"/>
  <c r="BR153" i="4" s="1"/>
  <c r="BH153" i="4"/>
  <c r="BF153" i="4"/>
  <c r="BE153" i="4"/>
  <c r="BD153" i="4"/>
  <c r="BC153" i="4"/>
  <c r="BB153" i="4"/>
  <c r="BA153" i="4"/>
  <c r="AZ153" i="4"/>
  <c r="AY153" i="4"/>
  <c r="AX153" i="4"/>
  <c r="AW153" i="4"/>
  <c r="AU153" i="4"/>
  <c r="AT153" i="4"/>
  <c r="AS153" i="4"/>
  <c r="AR153" i="4"/>
  <c r="AQ153" i="4"/>
  <c r="AP153" i="4"/>
  <c r="AO153" i="4"/>
  <c r="AN153" i="4"/>
  <c r="AV153" i="4" s="1"/>
  <c r="AM153" i="4"/>
  <c r="AL153" i="4"/>
  <c r="AJ153" i="4"/>
  <c r="AI153" i="4"/>
  <c r="AH153" i="4"/>
  <c r="AG153" i="4"/>
  <c r="AF153" i="4"/>
  <c r="AE153" i="4"/>
  <c r="AD153" i="4"/>
  <c r="AC153" i="4"/>
  <c r="AB153" i="4"/>
  <c r="AA153" i="4"/>
  <c r="AK153" i="4" s="1"/>
  <c r="Y153" i="4"/>
  <c r="X153" i="4"/>
  <c r="W153" i="4"/>
  <c r="V153" i="4"/>
  <c r="U153" i="4"/>
  <c r="T153" i="4"/>
  <c r="S153" i="4"/>
  <c r="R153" i="4"/>
  <c r="Q153" i="4"/>
  <c r="P153" i="4"/>
  <c r="Z153" i="4" s="1"/>
  <c r="N153" i="4"/>
  <c r="M153" i="4"/>
  <c r="L153" i="4"/>
  <c r="K153" i="4"/>
  <c r="J153" i="4"/>
  <c r="I153" i="4"/>
  <c r="H153" i="4"/>
  <c r="G153" i="4"/>
  <c r="O153" i="4" s="1"/>
  <c r="F153" i="4"/>
  <c r="E153" i="4"/>
  <c r="CN152" i="4"/>
  <c r="CC152" i="4"/>
  <c r="BR152" i="4"/>
  <c r="BG152" i="4"/>
  <c r="AV152" i="4"/>
  <c r="AK152" i="4"/>
  <c r="Z152" i="4"/>
  <c r="O152" i="4"/>
  <c r="CN151" i="4"/>
  <c r="CC151" i="4"/>
  <c r="BR151" i="4"/>
  <c r="BG151" i="4"/>
  <c r="AV151" i="4"/>
  <c r="AK151" i="4"/>
  <c r="Z151" i="4"/>
  <c r="O151" i="4"/>
  <c r="CM150" i="4"/>
  <c r="CL150" i="4"/>
  <c r="CK150" i="4"/>
  <c r="CJ150" i="4"/>
  <c r="CI150" i="4"/>
  <c r="CH150" i="4"/>
  <c r="CG150" i="4"/>
  <c r="CF150" i="4"/>
  <c r="CE150" i="4"/>
  <c r="CD150" i="4"/>
  <c r="CB150" i="4"/>
  <c r="CA150" i="4"/>
  <c r="BZ150" i="4"/>
  <c r="BY150" i="4"/>
  <c r="BX150" i="4"/>
  <c r="BW150" i="4"/>
  <c r="BV150" i="4"/>
  <c r="BU150" i="4"/>
  <c r="BT150" i="4"/>
  <c r="BS150" i="4"/>
  <c r="CC150" i="4" s="1"/>
  <c r="BQ150" i="4"/>
  <c r="BP150" i="4"/>
  <c r="BO150" i="4"/>
  <c r="BN150" i="4"/>
  <c r="BM150" i="4"/>
  <c r="BL150" i="4"/>
  <c r="BK150" i="4"/>
  <c r="BJ150" i="4"/>
  <c r="BI150" i="4"/>
  <c r="BH150" i="4"/>
  <c r="BF150" i="4"/>
  <c r="BE150" i="4"/>
  <c r="BD150" i="4"/>
  <c r="BC150" i="4"/>
  <c r="BB150" i="4"/>
  <c r="BA150" i="4"/>
  <c r="AZ150" i="4"/>
  <c r="AY150" i="4"/>
  <c r="AX150" i="4"/>
  <c r="AW150" i="4"/>
  <c r="AU150" i="4"/>
  <c r="AT150" i="4"/>
  <c r="AS150" i="4"/>
  <c r="AR150" i="4"/>
  <c r="AQ150" i="4"/>
  <c r="AP150" i="4"/>
  <c r="AO150" i="4"/>
  <c r="AN150" i="4"/>
  <c r="AV150" i="4" s="1"/>
  <c r="AM150" i="4"/>
  <c r="AL150" i="4"/>
  <c r="AJ150" i="4"/>
  <c r="AI150" i="4"/>
  <c r="AH150" i="4"/>
  <c r="AG150" i="4"/>
  <c r="AF150" i="4"/>
  <c r="AE150" i="4"/>
  <c r="AD150" i="4"/>
  <c r="AC150" i="4"/>
  <c r="AB150" i="4"/>
  <c r="AA150" i="4"/>
  <c r="Y150" i="4"/>
  <c r="X150" i="4"/>
  <c r="W150" i="4"/>
  <c r="V150" i="4"/>
  <c r="U150" i="4"/>
  <c r="T150" i="4"/>
  <c r="S150" i="4"/>
  <c r="R150" i="4"/>
  <c r="Q150" i="4"/>
  <c r="P150" i="4"/>
  <c r="Z150" i="4" s="1"/>
  <c r="N150" i="4"/>
  <c r="M150" i="4"/>
  <c r="L150" i="4"/>
  <c r="K150" i="4"/>
  <c r="J150" i="4"/>
  <c r="I150" i="4"/>
  <c r="H150" i="4"/>
  <c r="G150" i="4"/>
  <c r="F150" i="4"/>
  <c r="E150" i="4"/>
  <c r="O150" i="4" s="1"/>
  <c r="CN149" i="4"/>
  <c r="CC149" i="4"/>
  <c r="BR149" i="4"/>
  <c r="BG149" i="4"/>
  <c r="AV149" i="4"/>
  <c r="AK149" i="4"/>
  <c r="Z149" i="4"/>
  <c r="O149" i="4"/>
  <c r="CN148" i="4"/>
  <c r="CC148" i="4"/>
  <c r="BR148" i="4"/>
  <c r="BG148" i="4"/>
  <c r="AV148" i="4"/>
  <c r="AK148" i="4"/>
  <c r="Z148" i="4"/>
  <c r="O148" i="4"/>
  <c r="CM147" i="4"/>
  <c r="CL147" i="4"/>
  <c r="CK147" i="4"/>
  <c r="CJ147" i="4"/>
  <c r="CI147" i="4"/>
  <c r="CH147" i="4"/>
  <c r="CG147" i="4"/>
  <c r="CF147" i="4"/>
  <c r="CE147" i="4"/>
  <c r="CD147" i="4"/>
  <c r="CN147" i="4" s="1"/>
  <c r="CB147" i="4"/>
  <c r="CB163" i="4" s="1"/>
  <c r="CA147" i="4"/>
  <c r="BZ147" i="4"/>
  <c r="BY147" i="4"/>
  <c r="BX147" i="4"/>
  <c r="BW147" i="4"/>
  <c r="BV147" i="4"/>
  <c r="BU147" i="4"/>
  <c r="BT147" i="4"/>
  <c r="BS147" i="4"/>
  <c r="BQ147" i="4"/>
  <c r="BP147" i="4"/>
  <c r="BO147" i="4"/>
  <c r="BN147" i="4"/>
  <c r="BM147" i="4"/>
  <c r="BL147" i="4"/>
  <c r="BK147" i="4"/>
  <c r="BJ147" i="4"/>
  <c r="BI147" i="4"/>
  <c r="BH147" i="4"/>
  <c r="BF147" i="4"/>
  <c r="BE147" i="4"/>
  <c r="BD147" i="4"/>
  <c r="BC147" i="4"/>
  <c r="BB147" i="4"/>
  <c r="BA147" i="4"/>
  <c r="AZ147" i="4"/>
  <c r="AY147" i="4"/>
  <c r="AX147" i="4"/>
  <c r="AW147" i="4"/>
  <c r="AU147" i="4"/>
  <c r="AT147" i="4"/>
  <c r="AS147" i="4"/>
  <c r="AR147" i="4"/>
  <c r="AQ147" i="4"/>
  <c r="AP147" i="4"/>
  <c r="AO147" i="4"/>
  <c r="AN147" i="4"/>
  <c r="AV147" i="4" s="1"/>
  <c r="AM147" i="4"/>
  <c r="AL147" i="4"/>
  <c r="AJ147" i="4"/>
  <c r="AI147" i="4"/>
  <c r="AH147" i="4"/>
  <c r="AG147" i="4"/>
  <c r="AF147" i="4"/>
  <c r="AE147" i="4"/>
  <c r="AD147" i="4"/>
  <c r="AC147" i="4"/>
  <c r="AB147" i="4"/>
  <c r="AA147" i="4"/>
  <c r="Y147" i="4"/>
  <c r="X147" i="4"/>
  <c r="W147" i="4"/>
  <c r="V147" i="4"/>
  <c r="U147" i="4"/>
  <c r="T147" i="4"/>
  <c r="S147" i="4"/>
  <c r="R147" i="4"/>
  <c r="Q147" i="4"/>
  <c r="P147" i="4"/>
  <c r="Z147" i="4" s="1"/>
  <c r="N147" i="4"/>
  <c r="M147" i="4"/>
  <c r="L147" i="4"/>
  <c r="K147" i="4"/>
  <c r="J147" i="4"/>
  <c r="I147" i="4"/>
  <c r="H147" i="4"/>
  <c r="G147" i="4"/>
  <c r="F147" i="4"/>
  <c r="E147" i="4"/>
  <c r="O147" i="4" s="1"/>
  <c r="CN146" i="4"/>
  <c r="CC146" i="4"/>
  <c r="BR146" i="4"/>
  <c r="BG146" i="4"/>
  <c r="AV146" i="4"/>
  <c r="AK146" i="4"/>
  <c r="Z146" i="4"/>
  <c r="O146" i="4"/>
  <c r="CN145" i="4"/>
  <c r="CC145" i="4"/>
  <c r="BR145" i="4"/>
  <c r="BG145" i="4"/>
  <c r="AV145" i="4"/>
  <c r="AK145" i="4"/>
  <c r="Z145" i="4"/>
  <c r="O145" i="4"/>
  <c r="CM144" i="4"/>
  <c r="CM163" i="4" s="1"/>
  <c r="CL144" i="4"/>
  <c r="CK144" i="4"/>
  <c r="CK163" i="4" s="1"/>
  <c r="CJ144" i="4"/>
  <c r="CI144" i="4"/>
  <c r="CI163" i="4" s="1"/>
  <c r="CH144" i="4"/>
  <c r="CH163" i="4" s="1"/>
  <c r="CG144" i="4"/>
  <c r="CG163" i="4" s="1"/>
  <c r="CF144" i="4"/>
  <c r="CF163" i="4" s="1"/>
  <c r="CE144" i="4"/>
  <c r="CE163" i="4" s="1"/>
  <c r="CD144" i="4"/>
  <c r="CN144" i="4" s="1"/>
  <c r="CB144" i="4"/>
  <c r="CA144" i="4"/>
  <c r="CA163" i="4" s="1"/>
  <c r="BZ144" i="4"/>
  <c r="BZ163" i="4" s="1"/>
  <c r="BY144" i="4"/>
  <c r="BY163" i="4" s="1"/>
  <c r="BX144" i="4"/>
  <c r="BX163" i="4" s="1"/>
  <c r="BW144" i="4"/>
  <c r="BW163" i="4" s="1"/>
  <c r="BV144" i="4"/>
  <c r="BV163" i="4" s="1"/>
  <c r="BU144" i="4"/>
  <c r="BU163" i="4" s="1"/>
  <c r="BT144" i="4"/>
  <c r="BS144" i="4"/>
  <c r="BS163" i="4" s="1"/>
  <c r="BQ144" i="4"/>
  <c r="BQ163" i="4" s="1"/>
  <c r="BP144" i="4"/>
  <c r="BP163" i="4" s="1"/>
  <c r="BO144" i="4"/>
  <c r="BO163" i="4" s="1"/>
  <c r="BN144" i="4"/>
  <c r="BN163" i="4" s="1"/>
  <c r="BM144" i="4"/>
  <c r="BM163" i="4" s="1"/>
  <c r="BL144" i="4"/>
  <c r="BL163" i="4" s="1"/>
  <c r="BK144" i="4"/>
  <c r="BK163" i="4" s="1"/>
  <c r="BJ144" i="4"/>
  <c r="BJ163" i="4" s="1"/>
  <c r="BR163" i="4" s="1"/>
  <c r="BI144" i="4"/>
  <c r="BI163" i="4" s="1"/>
  <c r="BH144" i="4"/>
  <c r="BH163" i="4" s="1"/>
  <c r="BF144" i="4"/>
  <c r="BE144" i="4"/>
  <c r="BE163" i="4" s="1"/>
  <c r="BD144" i="4"/>
  <c r="BD163" i="4" s="1"/>
  <c r="BC144" i="4"/>
  <c r="BC163" i="4" s="1"/>
  <c r="BB144" i="4"/>
  <c r="BB163" i="4" s="1"/>
  <c r="BA144" i="4"/>
  <c r="BA163" i="4" s="1"/>
  <c r="AZ144" i="4"/>
  <c r="AZ163" i="4" s="1"/>
  <c r="AY144" i="4"/>
  <c r="AY163" i="4" s="1"/>
  <c r="AX144" i="4"/>
  <c r="AX163" i="4" s="1"/>
  <c r="AW144" i="4"/>
  <c r="AW163" i="4" s="1"/>
  <c r="AU144" i="4"/>
  <c r="AU163" i="4" s="1"/>
  <c r="AT144" i="4"/>
  <c r="AT163" i="4" s="1"/>
  <c r="AS144" i="4"/>
  <c r="AS163" i="4" s="1"/>
  <c r="AR144" i="4"/>
  <c r="AR163" i="4" s="1"/>
  <c r="AQ144" i="4"/>
  <c r="AQ163" i="4" s="1"/>
  <c r="AP144" i="4"/>
  <c r="AP163" i="4" s="1"/>
  <c r="AO144" i="4"/>
  <c r="AO163" i="4" s="1"/>
  <c r="AN144" i="4"/>
  <c r="AN163" i="4" s="1"/>
  <c r="AM144" i="4"/>
  <c r="AM163" i="4" s="1"/>
  <c r="AL144" i="4"/>
  <c r="AJ144" i="4"/>
  <c r="AJ163" i="4" s="1"/>
  <c r="AI144" i="4"/>
  <c r="AI163" i="4" s="1"/>
  <c r="AH144" i="4"/>
  <c r="AH163" i="4" s="1"/>
  <c r="AG144" i="4"/>
  <c r="AG163" i="4" s="1"/>
  <c r="AF144" i="4"/>
  <c r="AE144" i="4"/>
  <c r="AE163" i="4" s="1"/>
  <c r="AD144" i="4"/>
  <c r="AD163" i="4" s="1"/>
  <c r="AC144" i="4"/>
  <c r="AC163" i="4" s="1"/>
  <c r="AB144" i="4"/>
  <c r="AB163" i="4" s="1"/>
  <c r="AA144" i="4"/>
  <c r="AA163" i="4" s="1"/>
  <c r="Y144" i="4"/>
  <c r="X144" i="4"/>
  <c r="W144" i="4"/>
  <c r="W163" i="4" s="1"/>
  <c r="V144" i="4"/>
  <c r="V163" i="4" s="1"/>
  <c r="U144" i="4"/>
  <c r="U163" i="4" s="1"/>
  <c r="T144" i="4"/>
  <c r="T163" i="4" s="1"/>
  <c r="S144" i="4"/>
  <c r="S163" i="4" s="1"/>
  <c r="R144" i="4"/>
  <c r="R163" i="4" s="1"/>
  <c r="Q144" i="4"/>
  <c r="Q163" i="4" s="1"/>
  <c r="P144" i="4"/>
  <c r="Z144" i="4" s="1"/>
  <c r="N144" i="4"/>
  <c r="N163" i="4" s="1"/>
  <c r="M144" i="4"/>
  <c r="M163" i="4" s="1"/>
  <c r="L144" i="4"/>
  <c r="L163" i="4" s="1"/>
  <c r="K144" i="4"/>
  <c r="K163" i="4" s="1"/>
  <c r="J144" i="4"/>
  <c r="J163" i="4" s="1"/>
  <c r="I144" i="4"/>
  <c r="I163" i="4" s="1"/>
  <c r="H144" i="4"/>
  <c r="G144" i="4"/>
  <c r="G163" i="4" s="1"/>
  <c r="F144" i="4"/>
  <c r="F163" i="4" s="1"/>
  <c r="E144" i="4"/>
  <c r="E163" i="4" s="1"/>
  <c r="CN143" i="4"/>
  <c r="CC143" i="4"/>
  <c r="BR143" i="4"/>
  <c r="BG143" i="4"/>
  <c r="AV143" i="4"/>
  <c r="AK143" i="4"/>
  <c r="Z143" i="4"/>
  <c r="O143" i="4"/>
  <c r="CN142" i="4"/>
  <c r="CC142" i="4"/>
  <c r="BR142" i="4"/>
  <c r="BG142" i="4"/>
  <c r="AV142" i="4"/>
  <c r="AK142" i="4"/>
  <c r="Z142" i="4"/>
  <c r="O142" i="4"/>
  <c r="CM138" i="4"/>
  <c r="CL138" i="4"/>
  <c r="CK138" i="4"/>
  <c r="CJ138" i="4"/>
  <c r="CI138" i="4"/>
  <c r="CH138" i="4"/>
  <c r="CG138" i="4"/>
  <c r="CF138" i="4"/>
  <c r="CE138" i="4"/>
  <c r="CD138" i="4"/>
  <c r="CB138" i="4"/>
  <c r="CA138" i="4"/>
  <c r="BZ138" i="4"/>
  <c r="BY138" i="4"/>
  <c r="BX138" i="4"/>
  <c r="BW138" i="4"/>
  <c r="BV138" i="4"/>
  <c r="BU138" i="4"/>
  <c r="BT138" i="4"/>
  <c r="BS138" i="4"/>
  <c r="CC138" i="4" s="1"/>
  <c r="BQ138" i="4"/>
  <c r="BP138" i="4"/>
  <c r="BO138" i="4"/>
  <c r="BN138" i="4"/>
  <c r="BM138" i="4"/>
  <c r="BL138" i="4"/>
  <c r="BK138" i="4"/>
  <c r="BJ138" i="4"/>
  <c r="BI138" i="4"/>
  <c r="BR138" i="4" s="1"/>
  <c r="BH138" i="4"/>
  <c r="BF138" i="4"/>
  <c r="BE138" i="4"/>
  <c r="BD138" i="4"/>
  <c r="BC138" i="4"/>
  <c r="BB138" i="4"/>
  <c r="BA138" i="4"/>
  <c r="AZ138" i="4"/>
  <c r="AY138" i="4"/>
  <c r="BG138" i="4" s="1"/>
  <c r="AX138" i="4"/>
  <c r="AW138" i="4"/>
  <c r="AU138" i="4"/>
  <c r="AT138" i="4"/>
  <c r="AS138" i="4"/>
  <c r="AR138" i="4"/>
  <c r="AQ138" i="4"/>
  <c r="AP138" i="4"/>
  <c r="AO138" i="4"/>
  <c r="AN138" i="4"/>
  <c r="AV138" i="4" s="1"/>
  <c r="AM138" i="4"/>
  <c r="AL138" i="4"/>
  <c r="AJ138" i="4"/>
  <c r="AI138" i="4"/>
  <c r="AH138" i="4"/>
  <c r="AG138" i="4"/>
  <c r="AF138" i="4"/>
  <c r="AE138" i="4"/>
  <c r="AD138" i="4"/>
  <c r="AC138" i="4"/>
  <c r="AK138" i="4" s="1"/>
  <c r="AB138" i="4"/>
  <c r="AA138" i="4"/>
  <c r="Y138" i="4"/>
  <c r="X138" i="4"/>
  <c r="W138" i="4"/>
  <c r="V138" i="4"/>
  <c r="U138" i="4"/>
  <c r="T138" i="4"/>
  <c r="S138" i="4"/>
  <c r="R138" i="4"/>
  <c r="Q138" i="4"/>
  <c r="P138" i="4"/>
  <c r="Z138" i="4" s="1"/>
  <c r="N138" i="4"/>
  <c r="M138" i="4"/>
  <c r="L138" i="4"/>
  <c r="K138" i="4"/>
  <c r="J138" i="4"/>
  <c r="I138" i="4"/>
  <c r="H138" i="4"/>
  <c r="G138" i="4"/>
  <c r="F138" i="4"/>
  <c r="E138" i="4"/>
  <c r="CN137" i="4"/>
  <c r="CC137" i="4"/>
  <c r="BR137" i="4"/>
  <c r="BG137" i="4"/>
  <c r="AV137" i="4"/>
  <c r="AK137" i="4"/>
  <c r="Z137" i="4"/>
  <c r="O137" i="4"/>
  <c r="CN136" i="4"/>
  <c r="CC136" i="4"/>
  <c r="BR136" i="4"/>
  <c r="BG136" i="4"/>
  <c r="AV136" i="4"/>
  <c r="AK136" i="4"/>
  <c r="Z136" i="4"/>
  <c r="O136" i="4"/>
  <c r="CM135" i="4"/>
  <c r="CL135" i="4"/>
  <c r="CK135" i="4"/>
  <c r="CJ135" i="4"/>
  <c r="CI135" i="4"/>
  <c r="CH135" i="4"/>
  <c r="CG135" i="4"/>
  <c r="CF135" i="4"/>
  <c r="CE135" i="4"/>
  <c r="CD135" i="4"/>
  <c r="CB135" i="4"/>
  <c r="CA135" i="4"/>
  <c r="BZ135" i="4"/>
  <c r="BY135" i="4"/>
  <c r="BX135" i="4"/>
  <c r="BW135" i="4"/>
  <c r="BV135" i="4"/>
  <c r="BU135" i="4"/>
  <c r="BT135" i="4"/>
  <c r="BS135" i="4"/>
  <c r="CC135" i="4" s="1"/>
  <c r="BQ135" i="4"/>
  <c r="BP135" i="4"/>
  <c r="BO135" i="4"/>
  <c r="BN135" i="4"/>
  <c r="BM135" i="4"/>
  <c r="BL135" i="4"/>
  <c r="BK135" i="4"/>
  <c r="BJ135" i="4"/>
  <c r="BI135" i="4"/>
  <c r="BR135" i="4" s="1"/>
  <c r="BH135" i="4"/>
  <c r="BF135" i="4"/>
  <c r="BE135" i="4"/>
  <c r="BD135" i="4"/>
  <c r="BC135" i="4"/>
  <c r="BB135" i="4"/>
  <c r="BA135" i="4"/>
  <c r="AZ135" i="4"/>
  <c r="AY135" i="4"/>
  <c r="AX135" i="4"/>
  <c r="AW135" i="4"/>
  <c r="AU135" i="4"/>
  <c r="AT135" i="4"/>
  <c r="AS135" i="4"/>
  <c r="AR135" i="4"/>
  <c r="AQ135" i="4"/>
  <c r="AP135" i="4"/>
  <c r="AO135" i="4"/>
  <c r="AN135" i="4"/>
  <c r="AV135" i="4" s="1"/>
  <c r="AM135" i="4"/>
  <c r="AL135" i="4"/>
  <c r="AJ135" i="4"/>
  <c r="AI135" i="4"/>
  <c r="AH135" i="4"/>
  <c r="AG135" i="4"/>
  <c r="AF135" i="4"/>
  <c r="AE135" i="4"/>
  <c r="AD135" i="4"/>
  <c r="AC135" i="4"/>
  <c r="AK135" i="4" s="1"/>
  <c r="AB135" i="4"/>
  <c r="AA135" i="4"/>
  <c r="Y135" i="4"/>
  <c r="X135" i="4"/>
  <c r="W135" i="4"/>
  <c r="V135" i="4"/>
  <c r="U135" i="4"/>
  <c r="T135" i="4"/>
  <c r="S135" i="4"/>
  <c r="R135" i="4"/>
  <c r="Q135" i="4"/>
  <c r="P135" i="4"/>
  <c r="Z135" i="4" s="1"/>
  <c r="N135" i="4"/>
  <c r="M135" i="4"/>
  <c r="L135" i="4"/>
  <c r="K135" i="4"/>
  <c r="J135" i="4"/>
  <c r="I135" i="4"/>
  <c r="H135" i="4"/>
  <c r="G135" i="4"/>
  <c r="F135" i="4"/>
  <c r="E135" i="4"/>
  <c r="O135" i="4" s="1"/>
  <c r="CN134" i="4"/>
  <c r="CC134" i="4"/>
  <c r="BR134" i="4"/>
  <c r="BG134" i="4"/>
  <c r="AV134" i="4"/>
  <c r="AK134" i="4"/>
  <c r="Z134" i="4"/>
  <c r="O134" i="4"/>
  <c r="CN133" i="4"/>
  <c r="CC133" i="4"/>
  <c r="BR133" i="4"/>
  <c r="BG133" i="4"/>
  <c r="AV133" i="4"/>
  <c r="AK133" i="4"/>
  <c r="Z133" i="4"/>
  <c r="O133" i="4"/>
  <c r="CM132" i="4"/>
  <c r="CL132" i="4"/>
  <c r="CK132" i="4"/>
  <c r="CJ132" i="4"/>
  <c r="CI132" i="4"/>
  <c r="CH132" i="4"/>
  <c r="CG132" i="4"/>
  <c r="CF132" i="4"/>
  <c r="CE132" i="4"/>
  <c r="CD132" i="4"/>
  <c r="CB132" i="4"/>
  <c r="CA132" i="4"/>
  <c r="BZ132" i="4"/>
  <c r="BY132" i="4"/>
  <c r="BX132" i="4"/>
  <c r="BW132" i="4"/>
  <c r="BV132" i="4"/>
  <c r="BU132" i="4"/>
  <c r="BT132" i="4"/>
  <c r="BS132" i="4"/>
  <c r="CC132" i="4" s="1"/>
  <c r="BQ132" i="4"/>
  <c r="BP132" i="4"/>
  <c r="BO132" i="4"/>
  <c r="BN132" i="4"/>
  <c r="BM132" i="4"/>
  <c r="BL132" i="4"/>
  <c r="BK132" i="4"/>
  <c r="BJ132" i="4"/>
  <c r="BI132" i="4"/>
  <c r="BH132" i="4"/>
  <c r="BF132" i="4"/>
  <c r="BE132" i="4"/>
  <c r="BD132" i="4"/>
  <c r="BC132" i="4"/>
  <c r="BB132" i="4"/>
  <c r="BA132" i="4"/>
  <c r="AZ132" i="4"/>
  <c r="AY132" i="4"/>
  <c r="AX132" i="4"/>
  <c r="AW132" i="4"/>
  <c r="AU132" i="4"/>
  <c r="AT132" i="4"/>
  <c r="AS132" i="4"/>
  <c r="AR132" i="4"/>
  <c r="AQ132" i="4"/>
  <c r="AP132" i="4"/>
  <c r="AO132" i="4"/>
  <c r="AN132" i="4"/>
  <c r="AV132" i="4" s="1"/>
  <c r="AM132" i="4"/>
  <c r="AL132" i="4"/>
  <c r="AJ132" i="4"/>
  <c r="AI132" i="4"/>
  <c r="AH132" i="4"/>
  <c r="AG132" i="4"/>
  <c r="AF132" i="4"/>
  <c r="AE132" i="4"/>
  <c r="AD132" i="4"/>
  <c r="AC132" i="4"/>
  <c r="AK132" i="4" s="1"/>
  <c r="AB132" i="4"/>
  <c r="AA132" i="4"/>
  <c r="Y132" i="4"/>
  <c r="X132" i="4"/>
  <c r="W132" i="4"/>
  <c r="V132" i="4"/>
  <c r="U132" i="4"/>
  <c r="T132" i="4"/>
  <c r="S132" i="4"/>
  <c r="R132" i="4"/>
  <c r="Q132" i="4"/>
  <c r="P132" i="4"/>
  <c r="Z132" i="4" s="1"/>
  <c r="N132" i="4"/>
  <c r="M132" i="4"/>
  <c r="L132" i="4"/>
  <c r="K132" i="4"/>
  <c r="J132" i="4"/>
  <c r="I132" i="4"/>
  <c r="H132" i="4"/>
  <c r="G132" i="4"/>
  <c r="F132" i="4"/>
  <c r="E132" i="4"/>
  <c r="O132" i="4" s="1"/>
  <c r="CN131" i="4"/>
  <c r="CC131" i="4"/>
  <c r="BR131" i="4"/>
  <c r="BG131" i="4"/>
  <c r="AV131" i="4"/>
  <c r="AK131" i="4"/>
  <c r="Z131" i="4"/>
  <c r="O131" i="4"/>
  <c r="CN130" i="4"/>
  <c r="CC130" i="4"/>
  <c r="BR130" i="4"/>
  <c r="BG130" i="4"/>
  <c r="AV130" i="4"/>
  <c r="AK130" i="4"/>
  <c r="Z130" i="4"/>
  <c r="O130" i="4"/>
  <c r="CM129" i="4"/>
  <c r="CL129" i="4"/>
  <c r="CK129" i="4"/>
  <c r="CJ129" i="4"/>
  <c r="CI129" i="4"/>
  <c r="CH129" i="4"/>
  <c r="CG129" i="4"/>
  <c r="CF129" i="4"/>
  <c r="CE129" i="4"/>
  <c r="CD129" i="4"/>
  <c r="CN129" i="4" s="1"/>
  <c r="CB129" i="4"/>
  <c r="CA129" i="4"/>
  <c r="BZ129" i="4"/>
  <c r="BY129" i="4"/>
  <c r="BX129" i="4"/>
  <c r="BW129" i="4"/>
  <c r="BV129" i="4"/>
  <c r="BU129" i="4"/>
  <c r="BT129" i="4"/>
  <c r="BS129" i="4"/>
  <c r="BQ129" i="4"/>
  <c r="BP129" i="4"/>
  <c r="BO129" i="4"/>
  <c r="BN129" i="4"/>
  <c r="BM129" i="4"/>
  <c r="BL129" i="4"/>
  <c r="BK129" i="4"/>
  <c r="BJ129" i="4"/>
  <c r="BI129" i="4"/>
  <c r="BH129" i="4"/>
  <c r="BF129" i="4"/>
  <c r="BE129" i="4"/>
  <c r="BD129" i="4"/>
  <c r="BC129" i="4"/>
  <c r="BB129" i="4"/>
  <c r="BA129" i="4"/>
  <c r="AZ129" i="4"/>
  <c r="AY129" i="4"/>
  <c r="AX129" i="4"/>
  <c r="AW129" i="4"/>
  <c r="AU129" i="4"/>
  <c r="AT129" i="4"/>
  <c r="AS129" i="4"/>
  <c r="AR129" i="4"/>
  <c r="AQ129" i="4"/>
  <c r="AP129" i="4"/>
  <c r="AO129" i="4"/>
  <c r="AN129" i="4"/>
  <c r="AV129" i="4" s="1"/>
  <c r="AM129" i="4"/>
  <c r="AL129" i="4"/>
  <c r="AJ129" i="4"/>
  <c r="AI129" i="4"/>
  <c r="AH129" i="4"/>
  <c r="AG129" i="4"/>
  <c r="AF129" i="4"/>
  <c r="AE129" i="4"/>
  <c r="AD129" i="4"/>
  <c r="AC129" i="4"/>
  <c r="AK129" i="4" s="1"/>
  <c r="AB129" i="4"/>
  <c r="AA129" i="4"/>
  <c r="Y129" i="4"/>
  <c r="X129" i="4"/>
  <c r="W129" i="4"/>
  <c r="V129" i="4"/>
  <c r="U129" i="4"/>
  <c r="T129" i="4"/>
  <c r="S129" i="4"/>
  <c r="R129" i="4"/>
  <c r="Q129" i="4"/>
  <c r="P129" i="4"/>
  <c r="Z129" i="4" s="1"/>
  <c r="N129" i="4"/>
  <c r="M129" i="4"/>
  <c r="L129" i="4"/>
  <c r="K129" i="4"/>
  <c r="J129" i="4"/>
  <c r="I129" i="4"/>
  <c r="H129" i="4"/>
  <c r="G129" i="4"/>
  <c r="F129" i="4"/>
  <c r="E129" i="4"/>
  <c r="O129" i="4" s="1"/>
  <c r="CN128" i="4"/>
  <c r="CC128" i="4"/>
  <c r="BR128" i="4"/>
  <c r="BG128" i="4"/>
  <c r="AV128" i="4"/>
  <c r="AK128" i="4"/>
  <c r="Z128" i="4"/>
  <c r="O128" i="4"/>
  <c r="CN127" i="4"/>
  <c r="CC127" i="4"/>
  <c r="BR127" i="4"/>
  <c r="BG127" i="4"/>
  <c r="AV127" i="4"/>
  <c r="AK127" i="4"/>
  <c r="Z127" i="4"/>
  <c r="O127" i="4"/>
  <c r="CM126" i="4"/>
  <c r="CL126" i="4"/>
  <c r="CK126" i="4"/>
  <c r="CJ126" i="4"/>
  <c r="CI126" i="4"/>
  <c r="CH126" i="4"/>
  <c r="CG126" i="4"/>
  <c r="CF126" i="4"/>
  <c r="CE126" i="4"/>
  <c r="CD126" i="4"/>
  <c r="CN126" i="4" s="1"/>
  <c r="CB126" i="4"/>
  <c r="CA126" i="4"/>
  <c r="BZ126" i="4"/>
  <c r="BY126" i="4"/>
  <c r="BX126" i="4"/>
  <c r="BW126" i="4"/>
  <c r="BV126" i="4"/>
  <c r="BU126" i="4"/>
  <c r="BT126" i="4"/>
  <c r="BS126" i="4"/>
  <c r="CC126" i="4" s="1"/>
  <c r="BQ126" i="4"/>
  <c r="BP126" i="4"/>
  <c r="BO126" i="4"/>
  <c r="BN126" i="4"/>
  <c r="BM126" i="4"/>
  <c r="BL126" i="4"/>
  <c r="BK126" i="4"/>
  <c r="BJ126" i="4"/>
  <c r="BI126" i="4"/>
  <c r="BH126" i="4"/>
  <c r="BF126" i="4"/>
  <c r="BE126" i="4"/>
  <c r="BD126" i="4"/>
  <c r="BC126" i="4"/>
  <c r="BB126" i="4"/>
  <c r="BA126" i="4"/>
  <c r="AZ126" i="4"/>
  <c r="AY126" i="4"/>
  <c r="AX126" i="4"/>
  <c r="AW126" i="4"/>
  <c r="AU126" i="4"/>
  <c r="AT126" i="4"/>
  <c r="AS126" i="4"/>
  <c r="AR126" i="4"/>
  <c r="AQ126" i="4"/>
  <c r="AP126" i="4"/>
  <c r="AO126" i="4"/>
  <c r="AN126" i="4"/>
  <c r="AV126" i="4" s="1"/>
  <c r="AM126" i="4"/>
  <c r="AL126" i="4"/>
  <c r="AJ126" i="4"/>
  <c r="AI126" i="4"/>
  <c r="AH126" i="4"/>
  <c r="AG126" i="4"/>
  <c r="AF126" i="4"/>
  <c r="AE126" i="4"/>
  <c r="AD126" i="4"/>
  <c r="AC126" i="4"/>
  <c r="AB126" i="4"/>
  <c r="AA126" i="4"/>
  <c r="Y126" i="4"/>
  <c r="X126" i="4"/>
  <c r="W126" i="4"/>
  <c r="V126" i="4"/>
  <c r="U126" i="4"/>
  <c r="T126" i="4"/>
  <c r="S126" i="4"/>
  <c r="R126" i="4"/>
  <c r="Q126" i="4"/>
  <c r="P126" i="4"/>
  <c r="Z126" i="4" s="1"/>
  <c r="N126" i="4"/>
  <c r="M126" i="4"/>
  <c r="L126" i="4"/>
  <c r="K126" i="4"/>
  <c r="J126" i="4"/>
  <c r="I126" i="4"/>
  <c r="H126" i="4"/>
  <c r="G126" i="4"/>
  <c r="F126" i="4"/>
  <c r="E126" i="4"/>
  <c r="O126" i="4" s="1"/>
  <c r="CN125" i="4"/>
  <c r="CC125" i="4"/>
  <c r="BR125" i="4"/>
  <c r="BG125" i="4"/>
  <c r="AV125" i="4"/>
  <c r="AK125" i="4"/>
  <c r="Z125" i="4"/>
  <c r="O125" i="4"/>
  <c r="CN124" i="4"/>
  <c r="CC124" i="4"/>
  <c r="BR124" i="4"/>
  <c r="BG124" i="4"/>
  <c r="AV124" i="4"/>
  <c r="AK124" i="4"/>
  <c r="Z124" i="4"/>
  <c r="O124" i="4"/>
  <c r="CJ123" i="4"/>
  <c r="AF123" i="4"/>
  <c r="X123" i="4"/>
  <c r="CM122" i="4"/>
  <c r="CM212" i="4" s="1"/>
  <c r="CL122" i="4"/>
  <c r="CL212" i="4" s="1"/>
  <c r="CK122" i="4"/>
  <c r="CK212" i="4" s="1"/>
  <c r="CJ122" i="4"/>
  <c r="CJ212" i="4" s="1"/>
  <c r="CI122" i="4"/>
  <c r="CI212" i="4" s="1"/>
  <c r="CH122" i="4"/>
  <c r="CH212" i="4" s="1"/>
  <c r="CG122" i="4"/>
  <c r="CG212" i="4" s="1"/>
  <c r="CF122" i="4"/>
  <c r="CF212" i="4" s="1"/>
  <c r="CE122" i="4"/>
  <c r="CE212" i="4" s="1"/>
  <c r="CD122" i="4"/>
  <c r="CD212" i="4" s="1"/>
  <c r="CB122" i="4"/>
  <c r="CB212" i="4" s="1"/>
  <c r="CA122" i="4"/>
  <c r="CA212" i="4" s="1"/>
  <c r="BZ122" i="4"/>
  <c r="BZ212" i="4" s="1"/>
  <c r="BY122" i="4"/>
  <c r="BY212" i="4" s="1"/>
  <c r="BX122" i="4"/>
  <c r="BX212" i="4" s="1"/>
  <c r="BW122" i="4"/>
  <c r="BW212" i="4" s="1"/>
  <c r="BV122" i="4"/>
  <c r="BV212" i="4" s="1"/>
  <c r="BU122" i="4"/>
  <c r="BU212" i="4" s="1"/>
  <c r="BT122" i="4"/>
  <c r="BT212" i="4" s="1"/>
  <c r="BS122" i="4"/>
  <c r="BS212" i="4" s="1"/>
  <c r="BQ122" i="4"/>
  <c r="BQ212" i="4" s="1"/>
  <c r="BP122" i="4"/>
  <c r="BP212" i="4" s="1"/>
  <c r="BO122" i="4"/>
  <c r="BO212" i="4" s="1"/>
  <c r="BN122" i="4"/>
  <c r="BN212" i="4" s="1"/>
  <c r="BM122" i="4"/>
  <c r="BM212" i="4" s="1"/>
  <c r="BL122" i="4"/>
  <c r="BL212" i="4" s="1"/>
  <c r="BK122" i="4"/>
  <c r="BK212" i="4" s="1"/>
  <c r="BJ122" i="4"/>
  <c r="BJ212" i="4" s="1"/>
  <c r="BI122" i="4"/>
  <c r="BI212" i="4" s="1"/>
  <c r="BH122" i="4"/>
  <c r="BH212" i="4" s="1"/>
  <c r="BR212" i="4" s="1"/>
  <c r="BF122" i="4"/>
  <c r="BF212" i="4" s="1"/>
  <c r="BE122" i="4"/>
  <c r="BE212" i="4" s="1"/>
  <c r="BD122" i="4"/>
  <c r="BD212" i="4" s="1"/>
  <c r="BC122" i="4"/>
  <c r="BC212" i="4" s="1"/>
  <c r="BB122" i="4"/>
  <c r="BB212" i="4" s="1"/>
  <c r="BA122" i="4"/>
  <c r="BA212" i="4" s="1"/>
  <c r="AZ122" i="4"/>
  <c r="AZ212" i="4" s="1"/>
  <c r="AY122" i="4"/>
  <c r="AY212" i="4" s="1"/>
  <c r="AX122" i="4"/>
  <c r="AX212" i="4" s="1"/>
  <c r="AW122" i="4"/>
  <c r="AW212" i="4" s="1"/>
  <c r="AU122" i="4"/>
  <c r="AU212" i="4" s="1"/>
  <c r="AT122" i="4"/>
  <c r="AT212" i="4" s="1"/>
  <c r="AS122" i="4"/>
  <c r="AS212" i="4" s="1"/>
  <c r="AR122" i="4"/>
  <c r="AR212" i="4" s="1"/>
  <c r="AQ122" i="4"/>
  <c r="AQ212" i="4" s="1"/>
  <c r="AP122" i="4"/>
  <c r="AP212" i="4" s="1"/>
  <c r="AO122" i="4"/>
  <c r="AO212" i="4" s="1"/>
  <c r="AN122" i="4"/>
  <c r="AN212" i="4" s="1"/>
  <c r="AM122" i="4"/>
  <c r="AM212" i="4" s="1"/>
  <c r="AL122" i="4"/>
  <c r="AJ122" i="4"/>
  <c r="AJ212" i="4" s="1"/>
  <c r="AI122" i="4"/>
  <c r="AI212" i="4" s="1"/>
  <c r="AH122" i="4"/>
  <c r="AH212" i="4" s="1"/>
  <c r="AG122" i="4"/>
  <c r="AG212" i="4" s="1"/>
  <c r="AF122" i="4"/>
  <c r="AF212" i="4" s="1"/>
  <c r="AE122" i="4"/>
  <c r="AE212" i="4" s="1"/>
  <c r="AD122" i="4"/>
  <c r="AD212" i="4" s="1"/>
  <c r="AC122" i="4"/>
  <c r="AC212" i="4" s="1"/>
  <c r="AB122" i="4"/>
  <c r="AB212" i="4" s="1"/>
  <c r="AA122" i="4"/>
  <c r="AA212" i="4" s="1"/>
  <c r="Y122" i="4"/>
  <c r="Y212" i="4" s="1"/>
  <c r="X122" i="4"/>
  <c r="X212" i="4" s="1"/>
  <c r="W122" i="4"/>
  <c r="W212" i="4" s="1"/>
  <c r="V122" i="4"/>
  <c r="V212" i="4" s="1"/>
  <c r="U122" i="4"/>
  <c r="U212" i="4" s="1"/>
  <c r="T122" i="4"/>
  <c r="T212" i="4" s="1"/>
  <c r="S122" i="4"/>
  <c r="S212" i="4" s="1"/>
  <c r="R122" i="4"/>
  <c r="R212" i="4" s="1"/>
  <c r="Q122" i="4"/>
  <c r="Q212" i="4" s="1"/>
  <c r="P122" i="4"/>
  <c r="N122" i="4"/>
  <c r="N212" i="4" s="1"/>
  <c r="M122" i="4"/>
  <c r="M212" i="4" s="1"/>
  <c r="L122" i="4"/>
  <c r="L212" i="4" s="1"/>
  <c r="K122" i="4"/>
  <c r="K212" i="4" s="1"/>
  <c r="J122" i="4"/>
  <c r="J212" i="4" s="1"/>
  <c r="I122" i="4"/>
  <c r="I212" i="4" s="1"/>
  <c r="H122" i="4"/>
  <c r="H212" i="4" s="1"/>
  <c r="G122" i="4"/>
  <c r="G212" i="4" s="1"/>
  <c r="F122" i="4"/>
  <c r="E122" i="4"/>
  <c r="E212" i="4" s="1"/>
  <c r="CM121" i="4"/>
  <c r="CM211" i="4" s="1"/>
  <c r="CM213" i="4" s="1"/>
  <c r="CL121" i="4"/>
  <c r="CL211" i="4" s="1"/>
  <c r="CL213" i="4" s="1"/>
  <c r="CK121" i="4"/>
  <c r="CK211" i="4" s="1"/>
  <c r="CK213" i="4" s="1"/>
  <c r="CJ121" i="4"/>
  <c r="CJ211" i="4" s="1"/>
  <c r="CJ213" i="4" s="1"/>
  <c r="CI121" i="4"/>
  <c r="CI211" i="4" s="1"/>
  <c r="CI213" i="4" s="1"/>
  <c r="CH121" i="4"/>
  <c r="CH211" i="4" s="1"/>
  <c r="CG121" i="4"/>
  <c r="CG211" i="4" s="1"/>
  <c r="CG213" i="4" s="1"/>
  <c r="CF121" i="4"/>
  <c r="CF211" i="4" s="1"/>
  <c r="CF213" i="4" s="1"/>
  <c r="CE121" i="4"/>
  <c r="CE211" i="4" s="1"/>
  <c r="CE213" i="4" s="1"/>
  <c r="CD121" i="4"/>
  <c r="CD211" i="4" s="1"/>
  <c r="CB121" i="4"/>
  <c r="CB211" i="4" s="1"/>
  <c r="CB213" i="4" s="1"/>
  <c r="CA121" i="4"/>
  <c r="CA211" i="4" s="1"/>
  <c r="CA213" i="4" s="1"/>
  <c r="BZ121" i="4"/>
  <c r="BZ123" i="4" s="1"/>
  <c r="BY121" i="4"/>
  <c r="BY211" i="4" s="1"/>
  <c r="BY213" i="4" s="1"/>
  <c r="BX121" i="4"/>
  <c r="BX211" i="4" s="1"/>
  <c r="BX213" i="4" s="1"/>
  <c r="BW121" i="4"/>
  <c r="BW211" i="4" s="1"/>
  <c r="BW213" i="4" s="1"/>
  <c r="BV121" i="4"/>
  <c r="BV211" i="4" s="1"/>
  <c r="BV213" i="4" s="1"/>
  <c r="BU121" i="4"/>
  <c r="BU211" i="4" s="1"/>
  <c r="BU213" i="4" s="1"/>
  <c r="BT121" i="4"/>
  <c r="BT211" i="4" s="1"/>
  <c r="BT213" i="4" s="1"/>
  <c r="BS121" i="4"/>
  <c r="BS211" i="4" s="1"/>
  <c r="BQ121" i="4"/>
  <c r="BQ211" i="4" s="1"/>
  <c r="BQ213" i="4" s="1"/>
  <c r="BP121" i="4"/>
  <c r="BP211" i="4" s="1"/>
  <c r="BP213" i="4" s="1"/>
  <c r="BO121" i="4"/>
  <c r="BO211" i="4" s="1"/>
  <c r="BO213" i="4" s="1"/>
  <c r="BN121" i="4"/>
  <c r="BN211" i="4" s="1"/>
  <c r="BN213" i="4" s="1"/>
  <c r="BM121" i="4"/>
  <c r="BM211" i="4" s="1"/>
  <c r="BM213" i="4" s="1"/>
  <c r="BL121" i="4"/>
  <c r="BL211" i="4" s="1"/>
  <c r="BL213" i="4" s="1"/>
  <c r="BK121" i="4"/>
  <c r="BK211" i="4" s="1"/>
  <c r="BK213" i="4" s="1"/>
  <c r="BJ121" i="4"/>
  <c r="BJ123" i="4" s="1"/>
  <c r="BI121" i="4"/>
  <c r="BI211" i="4" s="1"/>
  <c r="BI213" i="4" s="1"/>
  <c r="BH121" i="4"/>
  <c r="BH211" i="4" s="1"/>
  <c r="BH213" i="4" s="1"/>
  <c r="BF121" i="4"/>
  <c r="BF211" i="4" s="1"/>
  <c r="BF213" i="4" s="1"/>
  <c r="BE121" i="4"/>
  <c r="BE211" i="4" s="1"/>
  <c r="BE213" i="4" s="1"/>
  <c r="BD121" i="4"/>
  <c r="BD211" i="4" s="1"/>
  <c r="BD213" i="4" s="1"/>
  <c r="BC121" i="4"/>
  <c r="BC211" i="4" s="1"/>
  <c r="BC213" i="4" s="1"/>
  <c r="BB121" i="4"/>
  <c r="BB211" i="4" s="1"/>
  <c r="BB213" i="4" s="1"/>
  <c r="BA121" i="4"/>
  <c r="BA211" i="4" s="1"/>
  <c r="BA213" i="4" s="1"/>
  <c r="AZ121" i="4"/>
  <c r="AZ211" i="4" s="1"/>
  <c r="AZ213" i="4" s="1"/>
  <c r="AY121" i="4"/>
  <c r="AY211" i="4" s="1"/>
  <c r="AY213" i="4" s="1"/>
  <c r="AX121" i="4"/>
  <c r="AX211" i="4" s="1"/>
  <c r="AX213" i="4" s="1"/>
  <c r="AW121" i="4"/>
  <c r="AW211" i="4" s="1"/>
  <c r="AU121" i="4"/>
  <c r="AU211" i="4" s="1"/>
  <c r="AU213" i="4" s="1"/>
  <c r="AT121" i="4"/>
  <c r="AT123" i="4" s="1"/>
  <c r="AS121" i="4"/>
  <c r="AS211" i="4" s="1"/>
  <c r="AS213" i="4" s="1"/>
  <c r="AR121" i="4"/>
  <c r="AR211" i="4" s="1"/>
  <c r="AR213" i="4" s="1"/>
  <c r="AQ121" i="4"/>
  <c r="AQ211" i="4" s="1"/>
  <c r="AQ213" i="4" s="1"/>
  <c r="AP121" i="4"/>
  <c r="AP211" i="4" s="1"/>
  <c r="AP213" i="4" s="1"/>
  <c r="AO121" i="4"/>
  <c r="AO211" i="4" s="1"/>
  <c r="AO213" i="4" s="1"/>
  <c r="AN121" i="4"/>
  <c r="AN211" i="4" s="1"/>
  <c r="AN213" i="4" s="1"/>
  <c r="AM121" i="4"/>
  <c r="AM211" i="4" s="1"/>
  <c r="AM213" i="4" s="1"/>
  <c r="AL121" i="4"/>
  <c r="AL211" i="4" s="1"/>
  <c r="AJ121" i="4"/>
  <c r="AJ211" i="4" s="1"/>
  <c r="AJ213" i="4" s="1"/>
  <c r="AI121" i="4"/>
  <c r="AI211" i="4" s="1"/>
  <c r="AI213" i="4" s="1"/>
  <c r="AH121" i="4"/>
  <c r="AH211" i="4" s="1"/>
  <c r="AH213" i="4" s="1"/>
  <c r="AG121" i="4"/>
  <c r="AG211" i="4" s="1"/>
  <c r="AG213" i="4" s="1"/>
  <c r="AF121" i="4"/>
  <c r="AF211" i="4" s="1"/>
  <c r="AF213" i="4" s="1"/>
  <c r="AE121" i="4"/>
  <c r="AE211" i="4" s="1"/>
  <c r="AE213" i="4" s="1"/>
  <c r="AD121" i="4"/>
  <c r="AD123" i="4" s="1"/>
  <c r="AC121" i="4"/>
  <c r="AC211" i="4" s="1"/>
  <c r="AC213" i="4" s="1"/>
  <c r="AB121" i="4"/>
  <c r="AB211" i="4" s="1"/>
  <c r="AB213" i="4" s="1"/>
  <c r="AA121" i="4"/>
  <c r="AA211" i="4" s="1"/>
  <c r="Y121" i="4"/>
  <c r="Y211" i="4" s="1"/>
  <c r="Y213" i="4" s="1"/>
  <c r="X121" i="4"/>
  <c r="X211" i="4" s="1"/>
  <c r="X213" i="4" s="1"/>
  <c r="W121" i="4"/>
  <c r="W211" i="4" s="1"/>
  <c r="W213" i="4" s="1"/>
  <c r="V121" i="4"/>
  <c r="V211" i="4" s="1"/>
  <c r="V213" i="4" s="1"/>
  <c r="U121" i="4"/>
  <c r="U211" i="4" s="1"/>
  <c r="U213" i="4" s="1"/>
  <c r="T121" i="4"/>
  <c r="T211" i="4" s="1"/>
  <c r="T213" i="4" s="1"/>
  <c r="S121" i="4"/>
  <c r="S211" i="4" s="1"/>
  <c r="S213" i="4" s="1"/>
  <c r="R121" i="4"/>
  <c r="R211" i="4" s="1"/>
  <c r="R213" i="4" s="1"/>
  <c r="Q121" i="4"/>
  <c r="Q211" i="4" s="1"/>
  <c r="Q213" i="4" s="1"/>
  <c r="P121" i="4"/>
  <c r="N121" i="4"/>
  <c r="N123" i="4" s="1"/>
  <c r="M121" i="4"/>
  <c r="L121" i="4"/>
  <c r="L211" i="4" s="1"/>
  <c r="L213" i="4" s="1"/>
  <c r="K121" i="4"/>
  <c r="J121" i="4"/>
  <c r="J211" i="4" s="1"/>
  <c r="J213" i="4" s="1"/>
  <c r="I121" i="4"/>
  <c r="I211" i="4" s="1"/>
  <c r="I213" i="4" s="1"/>
  <c r="H121" i="4"/>
  <c r="H211" i="4" s="1"/>
  <c r="G121" i="4"/>
  <c r="G211" i="4" s="1"/>
  <c r="G213" i="4" s="1"/>
  <c r="F121" i="4"/>
  <c r="F123" i="4" s="1"/>
  <c r="E121" i="4"/>
  <c r="CM120" i="4"/>
  <c r="CL120" i="4"/>
  <c r="CK120" i="4"/>
  <c r="CJ120" i="4"/>
  <c r="CI120" i="4"/>
  <c r="CH120" i="4"/>
  <c r="CG120" i="4"/>
  <c r="CF120" i="4"/>
  <c r="CE120" i="4"/>
  <c r="CD120" i="4"/>
  <c r="CB120" i="4"/>
  <c r="CA120" i="4"/>
  <c r="BZ120" i="4"/>
  <c r="BY120" i="4"/>
  <c r="BX120" i="4"/>
  <c r="BW120" i="4"/>
  <c r="BV120" i="4"/>
  <c r="BU120" i="4"/>
  <c r="BT120" i="4"/>
  <c r="CC120" i="4" s="1"/>
  <c r="BS120" i="4"/>
  <c r="BQ120" i="4"/>
  <c r="BP120" i="4"/>
  <c r="BO120" i="4"/>
  <c r="BN120" i="4"/>
  <c r="BM120" i="4"/>
  <c r="BL120" i="4"/>
  <c r="BK120" i="4"/>
  <c r="BJ120" i="4"/>
  <c r="BI120" i="4"/>
  <c r="BH120" i="4"/>
  <c r="BF120" i="4"/>
  <c r="BE120" i="4"/>
  <c r="BD120" i="4"/>
  <c r="BC120" i="4"/>
  <c r="BB120" i="4"/>
  <c r="BA120" i="4"/>
  <c r="AZ120" i="4"/>
  <c r="AY120" i="4"/>
  <c r="BG120" i="4" s="1"/>
  <c r="AX120" i="4"/>
  <c r="AW120" i="4"/>
  <c r="AU120" i="4"/>
  <c r="AT120" i="4"/>
  <c r="AS120" i="4"/>
  <c r="AR120" i="4"/>
  <c r="AQ120" i="4"/>
  <c r="AP120" i="4"/>
  <c r="AO120" i="4"/>
  <c r="AN120" i="4"/>
  <c r="AV120" i="4" s="1"/>
  <c r="AM120" i="4"/>
  <c r="AL120" i="4"/>
  <c r="AJ120" i="4"/>
  <c r="AI120" i="4"/>
  <c r="AH120" i="4"/>
  <c r="AG120" i="4"/>
  <c r="AF120" i="4"/>
  <c r="AE120" i="4"/>
  <c r="AD120" i="4"/>
  <c r="AC120" i="4"/>
  <c r="AB120" i="4"/>
  <c r="AA120" i="4"/>
  <c r="AK120" i="4" s="1"/>
  <c r="Y120" i="4"/>
  <c r="X120" i="4"/>
  <c r="W120" i="4"/>
  <c r="V120" i="4"/>
  <c r="U120" i="4"/>
  <c r="T120" i="4"/>
  <c r="S120" i="4"/>
  <c r="R120" i="4"/>
  <c r="Q120" i="4"/>
  <c r="P120" i="4"/>
  <c r="N120" i="4"/>
  <c r="M120" i="4"/>
  <c r="L120" i="4"/>
  <c r="K120" i="4"/>
  <c r="J120" i="4"/>
  <c r="I120" i="4"/>
  <c r="H120" i="4"/>
  <c r="G120" i="4"/>
  <c r="F120" i="4"/>
  <c r="E120" i="4"/>
  <c r="O120" i="4" s="1"/>
  <c r="CN119" i="4"/>
  <c r="CC119" i="4"/>
  <c r="BR119" i="4"/>
  <c r="BG119" i="4"/>
  <c r="AV119" i="4"/>
  <c r="AK119" i="4"/>
  <c r="Z119" i="4"/>
  <c r="O119" i="4"/>
  <c r="CN118" i="4"/>
  <c r="CC118" i="4"/>
  <c r="BR118" i="4"/>
  <c r="BG118" i="4"/>
  <c r="AV118" i="4"/>
  <c r="AK118" i="4"/>
  <c r="Z118" i="4"/>
  <c r="O118" i="4"/>
  <c r="CM117" i="4"/>
  <c r="CL117" i="4"/>
  <c r="CK117" i="4"/>
  <c r="CJ117" i="4"/>
  <c r="CI117" i="4"/>
  <c r="CH117" i="4"/>
  <c r="CG117" i="4"/>
  <c r="CF117" i="4"/>
  <c r="CE117" i="4"/>
  <c r="CN117" i="4" s="1"/>
  <c r="CD117" i="4"/>
  <c r="CB117" i="4"/>
  <c r="CA117" i="4"/>
  <c r="BZ117" i="4"/>
  <c r="BY117" i="4"/>
  <c r="BX117" i="4"/>
  <c r="BW117" i="4"/>
  <c r="BV117" i="4"/>
  <c r="BU117" i="4"/>
  <c r="BT117" i="4"/>
  <c r="BS117" i="4"/>
  <c r="BQ117" i="4"/>
  <c r="BP117" i="4"/>
  <c r="BO117" i="4"/>
  <c r="BN117" i="4"/>
  <c r="BM117" i="4"/>
  <c r="BL117" i="4"/>
  <c r="BK117" i="4"/>
  <c r="BJ117" i="4"/>
  <c r="BI117" i="4"/>
  <c r="BH117" i="4"/>
  <c r="BR117" i="4" s="1"/>
  <c r="BF117" i="4"/>
  <c r="BE117" i="4"/>
  <c r="BD117" i="4"/>
  <c r="BC117" i="4"/>
  <c r="BB117" i="4"/>
  <c r="BA117" i="4"/>
  <c r="AZ117" i="4"/>
  <c r="AY117" i="4"/>
  <c r="BG117" i="4" s="1"/>
  <c r="AX117" i="4"/>
  <c r="AW117" i="4"/>
  <c r="AU117" i="4"/>
  <c r="AT117" i="4"/>
  <c r="AS117" i="4"/>
  <c r="AR117" i="4"/>
  <c r="AQ117" i="4"/>
  <c r="AP117" i="4"/>
  <c r="AO117" i="4"/>
  <c r="AN117" i="4"/>
  <c r="AV117" i="4" s="1"/>
  <c r="AM117" i="4"/>
  <c r="AL117" i="4"/>
  <c r="AJ117" i="4"/>
  <c r="AI117" i="4"/>
  <c r="AH117" i="4"/>
  <c r="AG117" i="4"/>
  <c r="AF117" i="4"/>
  <c r="AE117" i="4"/>
  <c r="AD117" i="4"/>
  <c r="AC117" i="4"/>
  <c r="AK117" i="4" s="1"/>
  <c r="AB117" i="4"/>
  <c r="AA117" i="4"/>
  <c r="Y117" i="4"/>
  <c r="X117" i="4"/>
  <c r="W117" i="4"/>
  <c r="V117" i="4"/>
  <c r="U117" i="4"/>
  <c r="T117" i="4"/>
  <c r="S117" i="4"/>
  <c r="R117" i="4"/>
  <c r="Q117" i="4"/>
  <c r="P117" i="4"/>
  <c r="Z117" i="4" s="1"/>
  <c r="N117" i="4"/>
  <c r="M117" i="4"/>
  <c r="L117" i="4"/>
  <c r="K117" i="4"/>
  <c r="J117" i="4"/>
  <c r="I117" i="4"/>
  <c r="H117" i="4"/>
  <c r="G117" i="4"/>
  <c r="F117" i="4"/>
  <c r="E117" i="4"/>
  <c r="CN116" i="4"/>
  <c r="CC116" i="4"/>
  <c r="BR116" i="4"/>
  <c r="BG116" i="4"/>
  <c r="AV116" i="4"/>
  <c r="AK116" i="4"/>
  <c r="Z116" i="4"/>
  <c r="O116" i="4"/>
  <c r="CN115" i="4"/>
  <c r="CC115" i="4"/>
  <c r="BR115" i="4"/>
  <c r="BG115" i="4"/>
  <c r="AV115" i="4"/>
  <c r="AK115" i="4"/>
  <c r="Z115" i="4"/>
  <c r="O115" i="4"/>
  <c r="CM114" i="4"/>
  <c r="CL114" i="4"/>
  <c r="CK114" i="4"/>
  <c r="CJ114" i="4"/>
  <c r="CI114" i="4"/>
  <c r="CH114" i="4"/>
  <c r="CG114" i="4"/>
  <c r="CF114" i="4"/>
  <c r="CE114" i="4"/>
  <c r="CD114" i="4"/>
  <c r="CD123" i="4" s="1"/>
  <c r="CB114" i="4"/>
  <c r="CA114" i="4"/>
  <c r="BZ114" i="4"/>
  <c r="BY114" i="4"/>
  <c r="BX114" i="4"/>
  <c r="BW114" i="4"/>
  <c r="BV114" i="4"/>
  <c r="BU114" i="4"/>
  <c r="BT114" i="4"/>
  <c r="BS114" i="4"/>
  <c r="BS123" i="4" s="1"/>
  <c r="BQ114" i="4"/>
  <c r="BP114" i="4"/>
  <c r="BO114" i="4"/>
  <c r="BN114" i="4"/>
  <c r="BM114" i="4"/>
  <c r="BL114" i="4"/>
  <c r="BK114" i="4"/>
  <c r="BJ114" i="4"/>
  <c r="BI114" i="4"/>
  <c r="BH114" i="4"/>
  <c r="BR114" i="4" s="1"/>
  <c r="BF114" i="4"/>
  <c r="BE114" i="4"/>
  <c r="BD114" i="4"/>
  <c r="BC114" i="4"/>
  <c r="BB114" i="4"/>
  <c r="BA114" i="4"/>
  <c r="AZ114" i="4"/>
  <c r="AY114" i="4"/>
  <c r="BG114" i="4" s="1"/>
  <c r="AX114" i="4"/>
  <c r="AW114" i="4"/>
  <c r="AW123" i="4" s="1"/>
  <c r="AU114" i="4"/>
  <c r="AT114" i="4"/>
  <c r="AS114" i="4"/>
  <c r="AR114" i="4"/>
  <c r="AQ114" i="4"/>
  <c r="AP114" i="4"/>
  <c r="AO114" i="4"/>
  <c r="AN114" i="4"/>
  <c r="AV114" i="4" s="1"/>
  <c r="AM114" i="4"/>
  <c r="AL114" i="4"/>
  <c r="AL123" i="4" s="1"/>
  <c r="AJ114" i="4"/>
  <c r="AI114" i="4"/>
  <c r="AH114" i="4"/>
  <c r="AG114" i="4"/>
  <c r="AF114" i="4"/>
  <c r="AE114" i="4"/>
  <c r="AD114" i="4"/>
  <c r="AC114" i="4"/>
  <c r="AK114" i="4" s="1"/>
  <c r="AB114" i="4"/>
  <c r="AA114" i="4"/>
  <c r="Y114" i="4"/>
  <c r="X114" i="4"/>
  <c r="W114" i="4"/>
  <c r="V114" i="4"/>
  <c r="U114" i="4"/>
  <c r="T114" i="4"/>
  <c r="S114" i="4"/>
  <c r="R114" i="4"/>
  <c r="Q114" i="4"/>
  <c r="P114" i="4"/>
  <c r="N114" i="4"/>
  <c r="M114" i="4"/>
  <c r="L114" i="4"/>
  <c r="K114" i="4"/>
  <c r="J114" i="4"/>
  <c r="I114" i="4"/>
  <c r="H114" i="4"/>
  <c r="G114" i="4"/>
  <c r="F114" i="4"/>
  <c r="E114" i="4"/>
  <c r="CN113" i="4"/>
  <c r="CC113" i="4"/>
  <c r="BR113" i="4"/>
  <c r="BG113" i="4"/>
  <c r="AV113" i="4"/>
  <c r="AK113" i="4"/>
  <c r="Z113" i="4"/>
  <c r="O113" i="4"/>
  <c r="CN112" i="4"/>
  <c r="CC112" i="4"/>
  <c r="BR112" i="4"/>
  <c r="BG112" i="4"/>
  <c r="AV112" i="4"/>
  <c r="AK112" i="4"/>
  <c r="Z112" i="4"/>
  <c r="O112" i="4"/>
  <c r="CM111" i="4"/>
  <c r="CL111" i="4"/>
  <c r="CK111" i="4"/>
  <c r="CJ111" i="4"/>
  <c r="CI111" i="4"/>
  <c r="CH111" i="4"/>
  <c r="CG111" i="4"/>
  <c r="CF111" i="4"/>
  <c r="CE111" i="4"/>
  <c r="CD111" i="4"/>
  <c r="CB111" i="4"/>
  <c r="CA111" i="4"/>
  <c r="BZ111" i="4"/>
  <c r="BY111" i="4"/>
  <c r="BX111" i="4"/>
  <c r="BW111" i="4"/>
  <c r="BV111" i="4"/>
  <c r="BU111" i="4"/>
  <c r="BT111" i="4"/>
  <c r="CC111" i="4" s="1"/>
  <c r="BS111" i="4"/>
  <c r="BQ111" i="4"/>
  <c r="BP111" i="4"/>
  <c r="BO111" i="4"/>
  <c r="BN111" i="4"/>
  <c r="BM111" i="4"/>
  <c r="BL111" i="4"/>
  <c r="BK111" i="4"/>
  <c r="BJ111" i="4"/>
  <c r="BI111" i="4"/>
  <c r="BH111" i="4"/>
  <c r="BF111" i="4"/>
  <c r="BE111" i="4"/>
  <c r="BD111" i="4"/>
  <c r="BC111" i="4"/>
  <c r="BB111" i="4"/>
  <c r="BA111" i="4"/>
  <c r="AZ111" i="4"/>
  <c r="AY111" i="4"/>
  <c r="BG111" i="4" s="1"/>
  <c r="AX111" i="4"/>
  <c r="AW111" i="4"/>
  <c r="AU111" i="4"/>
  <c r="AT111" i="4"/>
  <c r="AS111" i="4"/>
  <c r="AR111" i="4"/>
  <c r="AQ111" i="4"/>
  <c r="AP111" i="4"/>
  <c r="AO111" i="4"/>
  <c r="AN111" i="4"/>
  <c r="AV111" i="4" s="1"/>
  <c r="AM111" i="4"/>
  <c r="AL111" i="4"/>
  <c r="AJ111" i="4"/>
  <c r="AI111" i="4"/>
  <c r="AH111" i="4"/>
  <c r="AG111" i="4"/>
  <c r="AF111" i="4"/>
  <c r="AE111" i="4"/>
  <c r="AD111" i="4"/>
  <c r="AC111" i="4"/>
  <c r="AB111" i="4"/>
  <c r="AA111" i="4"/>
  <c r="AK111" i="4" s="1"/>
  <c r="Y111" i="4"/>
  <c r="X111" i="4"/>
  <c r="W111" i="4"/>
  <c r="V111" i="4"/>
  <c r="U111" i="4"/>
  <c r="T111" i="4"/>
  <c r="S111" i="4"/>
  <c r="R111" i="4"/>
  <c r="Q111" i="4"/>
  <c r="P111" i="4"/>
  <c r="Z111" i="4" s="1"/>
  <c r="N111" i="4"/>
  <c r="M111" i="4"/>
  <c r="L111" i="4"/>
  <c r="K111" i="4"/>
  <c r="J111" i="4"/>
  <c r="I111" i="4"/>
  <c r="H111" i="4"/>
  <c r="G111" i="4"/>
  <c r="F111" i="4"/>
  <c r="E111" i="4"/>
  <c r="O111" i="4" s="1"/>
  <c r="CN110" i="4"/>
  <c r="CC110" i="4"/>
  <c r="BR110" i="4"/>
  <c r="BG110" i="4"/>
  <c r="AV110" i="4"/>
  <c r="AK110" i="4"/>
  <c r="Z110" i="4"/>
  <c r="O110" i="4"/>
  <c r="CN109" i="4"/>
  <c r="CC109" i="4"/>
  <c r="BR109" i="4"/>
  <c r="BG109" i="4"/>
  <c r="AV109" i="4"/>
  <c r="AK109" i="4"/>
  <c r="Z109" i="4"/>
  <c r="O109" i="4"/>
  <c r="CM108" i="4"/>
  <c r="CL108" i="4"/>
  <c r="CK108" i="4"/>
  <c r="CJ108" i="4"/>
  <c r="CI108" i="4"/>
  <c r="CH108" i="4"/>
  <c r="CG108" i="4"/>
  <c r="CF108" i="4"/>
  <c r="CE108" i="4"/>
  <c r="CD108" i="4"/>
  <c r="CB108" i="4"/>
  <c r="CA108" i="4"/>
  <c r="BZ108" i="4"/>
  <c r="BY108" i="4"/>
  <c r="BX108" i="4"/>
  <c r="BW108" i="4"/>
  <c r="BV108" i="4"/>
  <c r="BU108" i="4"/>
  <c r="BT108" i="4"/>
  <c r="BS108" i="4"/>
  <c r="BQ108" i="4"/>
  <c r="BP108" i="4"/>
  <c r="BO108" i="4"/>
  <c r="BN108" i="4"/>
  <c r="BM108" i="4"/>
  <c r="BL108" i="4"/>
  <c r="BK108" i="4"/>
  <c r="BJ108" i="4"/>
  <c r="BI108" i="4"/>
  <c r="BH108" i="4"/>
  <c r="BF108" i="4"/>
  <c r="BE108" i="4"/>
  <c r="BD108" i="4"/>
  <c r="BC108" i="4"/>
  <c r="BB108" i="4"/>
  <c r="BA108" i="4"/>
  <c r="AZ108" i="4"/>
  <c r="AY108" i="4"/>
  <c r="BG108" i="4" s="1"/>
  <c r="AX108" i="4"/>
  <c r="AW108" i="4"/>
  <c r="AU108" i="4"/>
  <c r="AT108" i="4"/>
  <c r="AS108" i="4"/>
  <c r="AR108" i="4"/>
  <c r="AQ108" i="4"/>
  <c r="AP108" i="4"/>
  <c r="AO108" i="4"/>
  <c r="AN108" i="4"/>
  <c r="AV108" i="4" s="1"/>
  <c r="AM108" i="4"/>
  <c r="AL108" i="4"/>
  <c r="AJ108" i="4"/>
  <c r="AI108" i="4"/>
  <c r="AH108" i="4"/>
  <c r="AG108" i="4"/>
  <c r="AF108" i="4"/>
  <c r="AE108" i="4"/>
  <c r="AD108" i="4"/>
  <c r="AC108" i="4"/>
  <c r="AB108" i="4"/>
  <c r="AA108" i="4"/>
  <c r="AK108" i="4" s="1"/>
  <c r="Y108" i="4"/>
  <c r="X108" i="4"/>
  <c r="W108" i="4"/>
  <c r="V108" i="4"/>
  <c r="U108" i="4"/>
  <c r="T108" i="4"/>
  <c r="S108" i="4"/>
  <c r="R108" i="4"/>
  <c r="Q108" i="4"/>
  <c r="P108" i="4"/>
  <c r="N108" i="4"/>
  <c r="M108" i="4"/>
  <c r="L108" i="4"/>
  <c r="K108" i="4"/>
  <c r="J108" i="4"/>
  <c r="I108" i="4"/>
  <c r="H108" i="4"/>
  <c r="G108" i="4"/>
  <c r="F108" i="4"/>
  <c r="E108" i="4"/>
  <c r="CN107" i="4"/>
  <c r="CC107" i="4"/>
  <c r="BR107" i="4"/>
  <c r="BG107" i="4"/>
  <c r="AV107" i="4"/>
  <c r="AK107" i="4"/>
  <c r="Z107" i="4"/>
  <c r="O107" i="4"/>
  <c r="CN106" i="4"/>
  <c r="CC106" i="4"/>
  <c r="BR106" i="4"/>
  <c r="BG106" i="4"/>
  <c r="AV106" i="4"/>
  <c r="AK106" i="4"/>
  <c r="Z106" i="4"/>
  <c r="O106" i="4"/>
  <c r="CM105" i="4"/>
  <c r="CL105" i="4"/>
  <c r="CK105" i="4"/>
  <c r="CJ105" i="4"/>
  <c r="CI105" i="4"/>
  <c r="CH105" i="4"/>
  <c r="CG105" i="4"/>
  <c r="CF105" i="4"/>
  <c r="CE105" i="4"/>
  <c r="CD105" i="4"/>
  <c r="CB105" i="4"/>
  <c r="CA105" i="4"/>
  <c r="BZ105" i="4"/>
  <c r="BY105" i="4"/>
  <c r="BX105" i="4"/>
  <c r="BW105" i="4"/>
  <c r="BV105" i="4"/>
  <c r="BU105" i="4"/>
  <c r="BT105" i="4"/>
  <c r="CC105" i="4" s="1"/>
  <c r="BS105" i="4"/>
  <c r="BQ105" i="4"/>
  <c r="BP105" i="4"/>
  <c r="BO105" i="4"/>
  <c r="BN105" i="4"/>
  <c r="BM105" i="4"/>
  <c r="BL105" i="4"/>
  <c r="BK105" i="4"/>
  <c r="BJ105" i="4"/>
  <c r="BI105" i="4"/>
  <c r="BH105" i="4"/>
  <c r="BF105" i="4"/>
  <c r="BE105" i="4"/>
  <c r="BD105" i="4"/>
  <c r="BC105" i="4"/>
  <c r="BB105" i="4"/>
  <c r="BA105" i="4"/>
  <c r="AZ105" i="4"/>
  <c r="AY105" i="4"/>
  <c r="BG105" i="4" s="1"/>
  <c r="AX105" i="4"/>
  <c r="AW105" i="4"/>
  <c r="AU105" i="4"/>
  <c r="AT105" i="4"/>
  <c r="AS105" i="4"/>
  <c r="AR105" i="4"/>
  <c r="AQ105" i="4"/>
  <c r="AP105" i="4"/>
  <c r="AO105" i="4"/>
  <c r="AN105" i="4"/>
  <c r="AV105" i="4" s="1"/>
  <c r="AM105" i="4"/>
  <c r="AL105" i="4"/>
  <c r="AJ105" i="4"/>
  <c r="AI105" i="4"/>
  <c r="AH105" i="4"/>
  <c r="AG105" i="4"/>
  <c r="AF105" i="4"/>
  <c r="AE105" i="4"/>
  <c r="AD105" i="4"/>
  <c r="AC105" i="4"/>
  <c r="AK105" i="4" s="1"/>
  <c r="AB105" i="4"/>
  <c r="AA105" i="4"/>
  <c r="Y105" i="4"/>
  <c r="X105" i="4"/>
  <c r="W105" i="4"/>
  <c r="V105" i="4"/>
  <c r="U105" i="4"/>
  <c r="T105" i="4"/>
  <c r="S105" i="4"/>
  <c r="R105" i="4"/>
  <c r="Q105" i="4"/>
  <c r="P105" i="4"/>
  <c r="N105" i="4"/>
  <c r="M105" i="4"/>
  <c r="L105" i="4"/>
  <c r="K105" i="4"/>
  <c r="J105" i="4"/>
  <c r="I105" i="4"/>
  <c r="H105" i="4"/>
  <c r="G105" i="4"/>
  <c r="F105" i="4"/>
  <c r="E105" i="4"/>
  <c r="CN104" i="4"/>
  <c r="CC104" i="4"/>
  <c r="BR104" i="4"/>
  <c r="BG104" i="4"/>
  <c r="AV104" i="4"/>
  <c r="AK104" i="4"/>
  <c r="Z104" i="4"/>
  <c r="O104" i="4"/>
  <c r="CN103" i="4"/>
  <c r="CC103" i="4"/>
  <c r="BR103" i="4"/>
  <c r="BG103" i="4"/>
  <c r="AV103" i="4"/>
  <c r="AK103" i="4"/>
  <c r="Z103" i="4"/>
  <c r="O103" i="4"/>
  <c r="CM102" i="4"/>
  <c r="CL102" i="4"/>
  <c r="CK102" i="4"/>
  <c r="CJ102" i="4"/>
  <c r="CI102" i="4"/>
  <c r="CH102" i="4"/>
  <c r="CG102" i="4"/>
  <c r="CF102" i="4"/>
  <c r="CE102" i="4"/>
  <c r="CN102" i="4" s="1"/>
  <c r="CD102" i="4"/>
  <c r="CB102" i="4"/>
  <c r="CA102" i="4"/>
  <c r="BZ102" i="4"/>
  <c r="BY102" i="4"/>
  <c r="BX102" i="4"/>
  <c r="BW102" i="4"/>
  <c r="BV102" i="4"/>
  <c r="BU102" i="4"/>
  <c r="BT102" i="4"/>
  <c r="BS102" i="4"/>
  <c r="BQ102" i="4"/>
  <c r="BP102" i="4"/>
  <c r="BO102" i="4"/>
  <c r="BN102" i="4"/>
  <c r="BM102" i="4"/>
  <c r="BL102" i="4"/>
  <c r="BK102" i="4"/>
  <c r="BJ102" i="4"/>
  <c r="BI102" i="4"/>
  <c r="BH102" i="4"/>
  <c r="BF102" i="4"/>
  <c r="BE102" i="4"/>
  <c r="BD102" i="4"/>
  <c r="BC102" i="4"/>
  <c r="BB102" i="4"/>
  <c r="BA102" i="4"/>
  <c r="AZ102" i="4"/>
  <c r="AY102" i="4"/>
  <c r="BG102" i="4" s="1"/>
  <c r="AX102" i="4"/>
  <c r="AW102" i="4"/>
  <c r="AU102" i="4"/>
  <c r="AT102" i="4"/>
  <c r="AS102" i="4"/>
  <c r="AR102" i="4"/>
  <c r="AQ102" i="4"/>
  <c r="AP102" i="4"/>
  <c r="AO102" i="4"/>
  <c r="AN102" i="4"/>
  <c r="AV102" i="4" s="1"/>
  <c r="AM102" i="4"/>
  <c r="AL102" i="4"/>
  <c r="AJ102" i="4"/>
  <c r="AI102" i="4"/>
  <c r="AH102" i="4"/>
  <c r="AG102" i="4"/>
  <c r="AF102" i="4"/>
  <c r="AE102" i="4"/>
  <c r="AD102" i="4"/>
  <c r="AC102" i="4"/>
  <c r="AB102" i="4"/>
  <c r="AA102" i="4"/>
  <c r="AK102" i="4" s="1"/>
  <c r="Y102" i="4"/>
  <c r="X102" i="4"/>
  <c r="W102" i="4"/>
  <c r="V102" i="4"/>
  <c r="U102" i="4"/>
  <c r="T102" i="4"/>
  <c r="S102" i="4"/>
  <c r="R102" i="4"/>
  <c r="Q102" i="4"/>
  <c r="P102" i="4"/>
  <c r="Z102" i="4" s="1"/>
  <c r="N102" i="4"/>
  <c r="M102" i="4"/>
  <c r="L102" i="4"/>
  <c r="K102" i="4"/>
  <c r="J102" i="4"/>
  <c r="I102" i="4"/>
  <c r="H102" i="4"/>
  <c r="G102" i="4"/>
  <c r="F102" i="4"/>
  <c r="E102" i="4"/>
  <c r="CN101" i="4"/>
  <c r="CC101" i="4"/>
  <c r="BR101" i="4"/>
  <c r="BG101" i="4"/>
  <c r="AV101" i="4"/>
  <c r="AK101" i="4"/>
  <c r="Z101" i="4"/>
  <c r="O101" i="4"/>
  <c r="CN100" i="4"/>
  <c r="CC100" i="4"/>
  <c r="BR100" i="4"/>
  <c r="BG100" i="4"/>
  <c r="AV100" i="4"/>
  <c r="AK100" i="4"/>
  <c r="Z100" i="4"/>
  <c r="O100" i="4"/>
  <c r="CM99" i="4"/>
  <c r="CL99" i="4"/>
  <c r="CK99" i="4"/>
  <c r="CJ99" i="4"/>
  <c r="CI99" i="4"/>
  <c r="CH99" i="4"/>
  <c r="CG99" i="4"/>
  <c r="CF99" i="4"/>
  <c r="CE99" i="4"/>
  <c r="CD99" i="4"/>
  <c r="CB99" i="4"/>
  <c r="CA99" i="4"/>
  <c r="BZ99" i="4"/>
  <c r="BY99" i="4"/>
  <c r="BX99" i="4"/>
  <c r="BW99" i="4"/>
  <c r="BV99" i="4"/>
  <c r="BU99" i="4"/>
  <c r="BT99" i="4"/>
  <c r="BS99" i="4"/>
  <c r="BQ99" i="4"/>
  <c r="BP99" i="4"/>
  <c r="BO99" i="4"/>
  <c r="BN99" i="4"/>
  <c r="BM99" i="4"/>
  <c r="BL99" i="4"/>
  <c r="BK99" i="4"/>
  <c r="BJ99" i="4"/>
  <c r="BI99" i="4"/>
  <c r="BH99" i="4"/>
  <c r="BF99" i="4"/>
  <c r="BE99" i="4"/>
  <c r="BD99" i="4"/>
  <c r="BC99" i="4"/>
  <c r="BB99" i="4"/>
  <c r="BA99" i="4"/>
  <c r="AZ99" i="4"/>
  <c r="AY99" i="4"/>
  <c r="BG99" i="4" s="1"/>
  <c r="AX99" i="4"/>
  <c r="AW99" i="4"/>
  <c r="AU99" i="4"/>
  <c r="AT99" i="4"/>
  <c r="AS99" i="4"/>
  <c r="AR99" i="4"/>
  <c r="AQ99" i="4"/>
  <c r="AP99" i="4"/>
  <c r="AO99" i="4"/>
  <c r="AN99" i="4"/>
  <c r="AV99" i="4" s="1"/>
  <c r="AM99" i="4"/>
  <c r="AL99" i="4"/>
  <c r="AJ99" i="4"/>
  <c r="AI99" i="4"/>
  <c r="AH99" i="4"/>
  <c r="AG99" i="4"/>
  <c r="AF99" i="4"/>
  <c r="AE99" i="4"/>
  <c r="AD99" i="4"/>
  <c r="AC99" i="4"/>
  <c r="AB99" i="4"/>
  <c r="AA99" i="4"/>
  <c r="AK99" i="4" s="1"/>
  <c r="Y99" i="4"/>
  <c r="X99" i="4"/>
  <c r="W99" i="4"/>
  <c r="V99" i="4"/>
  <c r="U99" i="4"/>
  <c r="T99" i="4"/>
  <c r="S99" i="4"/>
  <c r="R99" i="4"/>
  <c r="Q99" i="4"/>
  <c r="P99" i="4"/>
  <c r="N99" i="4"/>
  <c r="M99" i="4"/>
  <c r="L99" i="4"/>
  <c r="K99" i="4"/>
  <c r="J99" i="4"/>
  <c r="I99" i="4"/>
  <c r="H99" i="4"/>
  <c r="G99" i="4"/>
  <c r="F99" i="4"/>
  <c r="E99" i="4"/>
  <c r="O99" i="4" s="1"/>
  <c r="CN98" i="4"/>
  <c r="CC98" i="4"/>
  <c r="BR98" i="4"/>
  <c r="BG98" i="4"/>
  <c r="AV98" i="4"/>
  <c r="AK98" i="4"/>
  <c r="Z98" i="4"/>
  <c r="O98" i="4"/>
  <c r="CN97" i="4"/>
  <c r="CC97" i="4"/>
  <c r="BR97" i="4"/>
  <c r="BG97" i="4"/>
  <c r="AV97" i="4"/>
  <c r="AK97" i="4"/>
  <c r="Z97" i="4"/>
  <c r="O97" i="4"/>
  <c r="CM96" i="4"/>
  <c r="CL96" i="4"/>
  <c r="CK96" i="4"/>
  <c r="CJ96" i="4"/>
  <c r="CI96" i="4"/>
  <c r="CH96" i="4"/>
  <c r="CG96" i="4"/>
  <c r="CF96" i="4"/>
  <c r="CN96" i="4" s="1"/>
  <c r="CE96" i="4"/>
  <c r="CD96" i="4"/>
  <c r="CB96" i="4"/>
  <c r="CA96" i="4"/>
  <c r="BZ96" i="4"/>
  <c r="BY96" i="4"/>
  <c r="BX96" i="4"/>
  <c r="BW96" i="4"/>
  <c r="BV96" i="4"/>
  <c r="BU96" i="4"/>
  <c r="BT96" i="4"/>
  <c r="CC96" i="4" s="1"/>
  <c r="BS96" i="4"/>
  <c r="BQ96" i="4"/>
  <c r="BP96" i="4"/>
  <c r="BO96" i="4"/>
  <c r="BN96" i="4"/>
  <c r="BM96" i="4"/>
  <c r="BL96" i="4"/>
  <c r="BK96" i="4"/>
  <c r="BJ96" i="4"/>
  <c r="BI96" i="4"/>
  <c r="BH96" i="4"/>
  <c r="BF96" i="4"/>
  <c r="BE96" i="4"/>
  <c r="BD96" i="4"/>
  <c r="BC96" i="4"/>
  <c r="BB96" i="4"/>
  <c r="BA96" i="4"/>
  <c r="AZ96" i="4"/>
  <c r="AY96" i="4"/>
  <c r="BG96" i="4" s="1"/>
  <c r="AX96" i="4"/>
  <c r="AW96" i="4"/>
  <c r="AU96" i="4"/>
  <c r="AT96" i="4"/>
  <c r="AS96" i="4"/>
  <c r="AR96" i="4"/>
  <c r="AQ96" i="4"/>
  <c r="AP96" i="4"/>
  <c r="AO96" i="4"/>
  <c r="AN96" i="4"/>
  <c r="AV96" i="4" s="1"/>
  <c r="AM96" i="4"/>
  <c r="AL96" i="4"/>
  <c r="AJ96" i="4"/>
  <c r="AI96" i="4"/>
  <c r="AH96" i="4"/>
  <c r="AG96" i="4"/>
  <c r="AF96" i="4"/>
  <c r="AE96" i="4"/>
  <c r="AD96" i="4"/>
  <c r="AC96" i="4"/>
  <c r="AB96" i="4"/>
  <c r="AA96" i="4"/>
  <c r="AK96" i="4" s="1"/>
  <c r="Y96" i="4"/>
  <c r="X96" i="4"/>
  <c r="W96" i="4"/>
  <c r="V96" i="4"/>
  <c r="U96" i="4"/>
  <c r="T96" i="4"/>
  <c r="S96" i="4"/>
  <c r="R96" i="4"/>
  <c r="Q96" i="4"/>
  <c r="P96" i="4"/>
  <c r="Z96" i="4" s="1"/>
  <c r="N96" i="4"/>
  <c r="M96" i="4"/>
  <c r="L96" i="4"/>
  <c r="K96" i="4"/>
  <c r="J96" i="4"/>
  <c r="I96" i="4"/>
  <c r="H96" i="4"/>
  <c r="G96" i="4"/>
  <c r="F96" i="4"/>
  <c r="E96" i="4"/>
  <c r="O96" i="4" s="1"/>
  <c r="CN95" i="4"/>
  <c r="CC95" i="4"/>
  <c r="BR95" i="4"/>
  <c r="BG95" i="4"/>
  <c r="AV95" i="4"/>
  <c r="AK95" i="4"/>
  <c r="Z95" i="4"/>
  <c r="O95" i="4"/>
  <c r="CN94" i="4"/>
  <c r="CC94" i="4"/>
  <c r="BR94" i="4"/>
  <c r="BG94" i="4"/>
  <c r="AV94" i="4"/>
  <c r="AK94" i="4"/>
  <c r="Z94" i="4"/>
  <c r="O94" i="4"/>
  <c r="CM93" i="4"/>
  <c r="CL93" i="4"/>
  <c r="CK93" i="4"/>
  <c r="CJ93" i="4"/>
  <c r="CI93" i="4"/>
  <c r="CH93" i="4"/>
  <c r="CG93" i="4"/>
  <c r="CF93" i="4"/>
  <c r="CE93" i="4"/>
  <c r="CN93" i="4" s="1"/>
  <c r="CD93" i="4"/>
  <c r="CB93" i="4"/>
  <c r="CA93" i="4"/>
  <c r="BZ93" i="4"/>
  <c r="BY93" i="4"/>
  <c r="BX93" i="4"/>
  <c r="BW93" i="4"/>
  <c r="BV93" i="4"/>
  <c r="BU93" i="4"/>
  <c r="BT93" i="4"/>
  <c r="BS93" i="4"/>
  <c r="BQ93" i="4"/>
  <c r="BP93" i="4"/>
  <c r="BO93" i="4"/>
  <c r="BN93" i="4"/>
  <c r="BM93" i="4"/>
  <c r="BL93" i="4"/>
  <c r="BK93" i="4"/>
  <c r="BJ93" i="4"/>
  <c r="BI93" i="4"/>
  <c r="BH93" i="4"/>
  <c r="BF93" i="4"/>
  <c r="BE93" i="4"/>
  <c r="BD93" i="4"/>
  <c r="BC93" i="4"/>
  <c r="BB93" i="4"/>
  <c r="BA93" i="4"/>
  <c r="AZ93" i="4"/>
  <c r="AY93" i="4"/>
  <c r="BG93" i="4" s="1"/>
  <c r="AX93" i="4"/>
  <c r="AW93" i="4"/>
  <c r="AU93" i="4"/>
  <c r="AT93" i="4"/>
  <c r="AS93" i="4"/>
  <c r="AR93" i="4"/>
  <c r="AQ93" i="4"/>
  <c r="AP93" i="4"/>
  <c r="AO93" i="4"/>
  <c r="AN93" i="4"/>
  <c r="AV93" i="4" s="1"/>
  <c r="AM93" i="4"/>
  <c r="AL93" i="4"/>
  <c r="AJ93" i="4"/>
  <c r="AI93" i="4"/>
  <c r="AH93" i="4"/>
  <c r="AG93" i="4"/>
  <c r="AF93" i="4"/>
  <c r="AE93" i="4"/>
  <c r="AD93" i="4"/>
  <c r="AC93" i="4"/>
  <c r="AB93" i="4"/>
  <c r="AA93" i="4"/>
  <c r="AK93" i="4" s="1"/>
  <c r="Y93" i="4"/>
  <c r="X93" i="4"/>
  <c r="W93" i="4"/>
  <c r="V93" i="4"/>
  <c r="U93" i="4"/>
  <c r="T93" i="4"/>
  <c r="S93" i="4"/>
  <c r="R93" i="4"/>
  <c r="Q93" i="4"/>
  <c r="P93" i="4"/>
  <c r="Z93" i="4" s="1"/>
  <c r="N93" i="4"/>
  <c r="M93" i="4"/>
  <c r="L93" i="4"/>
  <c r="K93" i="4"/>
  <c r="J93" i="4"/>
  <c r="I93" i="4"/>
  <c r="H93" i="4"/>
  <c r="G93" i="4"/>
  <c r="F93" i="4"/>
  <c r="E93" i="4"/>
  <c r="CN92" i="4"/>
  <c r="CC92" i="4"/>
  <c r="BR92" i="4"/>
  <c r="BG92" i="4"/>
  <c r="AV92" i="4"/>
  <c r="AK92" i="4"/>
  <c r="Z92" i="4"/>
  <c r="O92" i="4"/>
  <c r="CN91" i="4"/>
  <c r="CC91" i="4"/>
  <c r="BR91" i="4"/>
  <c r="BG91" i="4"/>
  <c r="AV91" i="4"/>
  <c r="AK91" i="4"/>
  <c r="Z91" i="4"/>
  <c r="O91" i="4"/>
  <c r="CM90" i="4"/>
  <c r="CL90" i="4"/>
  <c r="CK90" i="4"/>
  <c r="CJ90" i="4"/>
  <c r="CI90" i="4"/>
  <c r="CH90" i="4"/>
  <c r="CG90" i="4"/>
  <c r="CF90" i="4"/>
  <c r="CE90" i="4"/>
  <c r="CD90" i="4"/>
  <c r="CN90" i="4" s="1"/>
  <c r="CB90" i="4"/>
  <c r="CA90" i="4"/>
  <c r="BZ90" i="4"/>
  <c r="BY90" i="4"/>
  <c r="BX90" i="4"/>
  <c r="BW90" i="4"/>
  <c r="BV90" i="4"/>
  <c r="BU90" i="4"/>
  <c r="BT90" i="4"/>
  <c r="BS90" i="4"/>
  <c r="BQ90" i="4"/>
  <c r="BP90" i="4"/>
  <c r="BO90" i="4"/>
  <c r="BN90" i="4"/>
  <c r="BM90" i="4"/>
  <c r="BL90" i="4"/>
  <c r="BK90" i="4"/>
  <c r="BJ90" i="4"/>
  <c r="BI90" i="4"/>
  <c r="BH90" i="4"/>
  <c r="BF90" i="4"/>
  <c r="BE90" i="4"/>
  <c r="BD90" i="4"/>
  <c r="BC90" i="4"/>
  <c r="BB90" i="4"/>
  <c r="BA90" i="4"/>
  <c r="AZ90" i="4"/>
  <c r="AY90" i="4"/>
  <c r="BG90" i="4" s="1"/>
  <c r="AX90" i="4"/>
  <c r="AW90" i="4"/>
  <c r="AU90" i="4"/>
  <c r="AT90" i="4"/>
  <c r="AS90" i="4"/>
  <c r="AR90" i="4"/>
  <c r="AQ90" i="4"/>
  <c r="AP90" i="4"/>
  <c r="AO90" i="4"/>
  <c r="AN90" i="4"/>
  <c r="AV90" i="4" s="1"/>
  <c r="AM90" i="4"/>
  <c r="AL90" i="4"/>
  <c r="AJ90" i="4"/>
  <c r="AI90" i="4"/>
  <c r="AH90" i="4"/>
  <c r="AG90" i="4"/>
  <c r="AF90" i="4"/>
  <c r="AE90" i="4"/>
  <c r="AD90" i="4"/>
  <c r="AC90" i="4"/>
  <c r="AB90" i="4"/>
  <c r="AA90" i="4"/>
  <c r="AK90" i="4" s="1"/>
  <c r="Y90" i="4"/>
  <c r="X90" i="4"/>
  <c r="W90" i="4"/>
  <c r="V90" i="4"/>
  <c r="U90" i="4"/>
  <c r="T90" i="4"/>
  <c r="S90" i="4"/>
  <c r="R90" i="4"/>
  <c r="Q90" i="4"/>
  <c r="P90" i="4"/>
  <c r="Z90" i="4" s="1"/>
  <c r="N90" i="4"/>
  <c r="M90" i="4"/>
  <c r="L90" i="4"/>
  <c r="K90" i="4"/>
  <c r="J90" i="4"/>
  <c r="I90" i="4"/>
  <c r="H90" i="4"/>
  <c r="G90" i="4"/>
  <c r="F90" i="4"/>
  <c r="E90" i="4"/>
  <c r="CN89" i="4"/>
  <c r="CC89" i="4"/>
  <c r="BR89" i="4"/>
  <c r="BG89" i="4"/>
  <c r="AV89" i="4"/>
  <c r="AK89" i="4"/>
  <c r="Z89" i="4"/>
  <c r="O89" i="4"/>
  <c r="CN88" i="4"/>
  <c r="CC88" i="4"/>
  <c r="BR88" i="4"/>
  <c r="BG88" i="4"/>
  <c r="AV88" i="4"/>
  <c r="AK88" i="4"/>
  <c r="Z88" i="4"/>
  <c r="O88" i="4"/>
  <c r="CM87" i="4"/>
  <c r="CL87" i="4"/>
  <c r="CK87" i="4"/>
  <c r="CJ87" i="4"/>
  <c r="CI87" i="4"/>
  <c r="CH87" i="4"/>
  <c r="CG87" i="4"/>
  <c r="CF87" i="4"/>
  <c r="CE87" i="4"/>
  <c r="CD87" i="4"/>
  <c r="CN87" i="4" s="1"/>
  <c r="CB87" i="4"/>
  <c r="CA87" i="4"/>
  <c r="BZ87" i="4"/>
  <c r="BY87" i="4"/>
  <c r="BX87" i="4"/>
  <c r="BW87" i="4"/>
  <c r="BV87" i="4"/>
  <c r="BU87" i="4"/>
  <c r="BT87" i="4"/>
  <c r="BS87" i="4"/>
  <c r="BQ87" i="4"/>
  <c r="BP87" i="4"/>
  <c r="BO87" i="4"/>
  <c r="BN87" i="4"/>
  <c r="BM87" i="4"/>
  <c r="BL87" i="4"/>
  <c r="BK87" i="4"/>
  <c r="BJ87" i="4"/>
  <c r="BI87" i="4"/>
  <c r="BH87" i="4"/>
  <c r="BF87" i="4"/>
  <c r="BE87" i="4"/>
  <c r="BD87" i="4"/>
  <c r="BC87" i="4"/>
  <c r="BB87" i="4"/>
  <c r="BA87" i="4"/>
  <c r="AZ87" i="4"/>
  <c r="AY87" i="4"/>
  <c r="AX87" i="4"/>
  <c r="BG87" i="4" s="1"/>
  <c r="AW87" i="4"/>
  <c r="AU87" i="4"/>
  <c r="AT87" i="4"/>
  <c r="AS87" i="4"/>
  <c r="AR87" i="4"/>
  <c r="AQ87" i="4"/>
  <c r="AP87" i="4"/>
  <c r="AO87" i="4"/>
  <c r="AN87" i="4"/>
  <c r="AV87" i="4" s="1"/>
  <c r="AM87" i="4"/>
  <c r="AL87" i="4"/>
  <c r="AJ87" i="4"/>
  <c r="AI87" i="4"/>
  <c r="AH87" i="4"/>
  <c r="AG87" i="4"/>
  <c r="AF87" i="4"/>
  <c r="AE87" i="4"/>
  <c r="AD87" i="4"/>
  <c r="AC87" i="4"/>
  <c r="AK87" i="4" s="1"/>
  <c r="AB87" i="4"/>
  <c r="AA87" i="4"/>
  <c r="Y87" i="4"/>
  <c r="X87" i="4"/>
  <c r="W87" i="4"/>
  <c r="V87" i="4"/>
  <c r="U87" i="4"/>
  <c r="T87" i="4"/>
  <c r="S87" i="4"/>
  <c r="R87" i="4"/>
  <c r="Q87" i="4"/>
  <c r="P87" i="4"/>
  <c r="Z87" i="4" s="1"/>
  <c r="N87" i="4"/>
  <c r="M87" i="4"/>
  <c r="L87" i="4"/>
  <c r="K87" i="4"/>
  <c r="J87" i="4"/>
  <c r="I87" i="4"/>
  <c r="H87" i="4"/>
  <c r="G87" i="4"/>
  <c r="F87" i="4"/>
  <c r="E87" i="4"/>
  <c r="CN86" i="4"/>
  <c r="CC86" i="4"/>
  <c r="BR86" i="4"/>
  <c r="BG86" i="4"/>
  <c r="AV86" i="4"/>
  <c r="AK86" i="4"/>
  <c r="Z86" i="4"/>
  <c r="O86" i="4"/>
  <c r="CN85" i="4"/>
  <c r="CC85" i="4"/>
  <c r="BR85" i="4"/>
  <c r="BG85" i="4"/>
  <c r="AV85" i="4"/>
  <c r="AK85" i="4"/>
  <c r="Z85" i="4"/>
  <c r="O85" i="4"/>
  <c r="CM84" i="4"/>
  <c r="CL84" i="4"/>
  <c r="CK84" i="4"/>
  <c r="CJ84" i="4"/>
  <c r="CI84" i="4"/>
  <c r="CH84" i="4"/>
  <c r="CG84" i="4"/>
  <c r="CF84" i="4"/>
  <c r="CN84" i="4" s="1"/>
  <c r="CE84" i="4"/>
  <c r="CD84" i="4"/>
  <c r="CB84" i="4"/>
  <c r="CA84" i="4"/>
  <c r="BZ84" i="4"/>
  <c r="BY84" i="4"/>
  <c r="BX84" i="4"/>
  <c r="BW84" i="4"/>
  <c r="BV84" i="4"/>
  <c r="BU84" i="4"/>
  <c r="BT84" i="4"/>
  <c r="BS84" i="4"/>
  <c r="BQ84" i="4"/>
  <c r="BP84" i="4"/>
  <c r="BO84" i="4"/>
  <c r="BN84" i="4"/>
  <c r="BM84" i="4"/>
  <c r="BL84" i="4"/>
  <c r="BK84" i="4"/>
  <c r="BJ84" i="4"/>
  <c r="BI84" i="4"/>
  <c r="BH84" i="4"/>
  <c r="BF84" i="4"/>
  <c r="BE84" i="4"/>
  <c r="BD84" i="4"/>
  <c r="BC84" i="4"/>
  <c r="BB84" i="4"/>
  <c r="BA84" i="4"/>
  <c r="AZ84" i="4"/>
  <c r="AY84" i="4"/>
  <c r="AX84" i="4"/>
  <c r="BG84" i="4" s="1"/>
  <c r="AW84" i="4"/>
  <c r="AU84" i="4"/>
  <c r="AT84" i="4"/>
  <c r="AS84" i="4"/>
  <c r="AR84" i="4"/>
  <c r="AQ84" i="4"/>
  <c r="AP84" i="4"/>
  <c r="AO84" i="4"/>
  <c r="AN84" i="4"/>
  <c r="AV84" i="4" s="1"/>
  <c r="AM84" i="4"/>
  <c r="AL84" i="4"/>
  <c r="AJ84" i="4"/>
  <c r="AI84" i="4"/>
  <c r="AH84" i="4"/>
  <c r="AG84" i="4"/>
  <c r="AF84" i="4"/>
  <c r="AE84" i="4"/>
  <c r="AD84" i="4"/>
  <c r="AC84" i="4"/>
  <c r="AB84" i="4"/>
  <c r="AA84" i="4"/>
  <c r="AK84" i="4" s="1"/>
  <c r="Y84" i="4"/>
  <c r="X84" i="4"/>
  <c r="W84" i="4"/>
  <c r="V84" i="4"/>
  <c r="U84" i="4"/>
  <c r="T84" i="4"/>
  <c r="S84" i="4"/>
  <c r="R84" i="4"/>
  <c r="Z84" i="4" s="1"/>
  <c r="Q84" i="4"/>
  <c r="P84" i="4"/>
  <c r="N84" i="4"/>
  <c r="M84" i="4"/>
  <c r="L84" i="4"/>
  <c r="K84" i="4"/>
  <c r="J84" i="4"/>
  <c r="I84" i="4"/>
  <c r="H84" i="4"/>
  <c r="G84" i="4"/>
  <c r="F84" i="4"/>
  <c r="E84" i="4"/>
  <c r="CN83" i="4"/>
  <c r="CC83" i="4"/>
  <c r="BR83" i="4"/>
  <c r="BG83" i="4"/>
  <c r="AV83" i="4"/>
  <c r="AK83" i="4"/>
  <c r="Z83" i="4"/>
  <c r="O83" i="4"/>
  <c r="CN82" i="4"/>
  <c r="CC82" i="4"/>
  <c r="BR82" i="4"/>
  <c r="BG82" i="4"/>
  <c r="AV82" i="4"/>
  <c r="AK82" i="4"/>
  <c r="Z82" i="4"/>
  <c r="O82" i="4"/>
  <c r="CM81" i="4"/>
  <c r="CL81" i="4"/>
  <c r="CK81" i="4"/>
  <c r="CJ81" i="4"/>
  <c r="CI81" i="4"/>
  <c r="CH81" i="4"/>
  <c r="CG81" i="4"/>
  <c r="CF81" i="4"/>
  <c r="CE81" i="4"/>
  <c r="CD81" i="4"/>
  <c r="CN81" i="4" s="1"/>
  <c r="CB81" i="4"/>
  <c r="CA81" i="4"/>
  <c r="BZ81" i="4"/>
  <c r="BY81" i="4"/>
  <c r="BX81" i="4"/>
  <c r="BW81" i="4"/>
  <c r="BV81" i="4"/>
  <c r="BU81" i="4"/>
  <c r="BT81" i="4"/>
  <c r="CC81" i="4" s="1"/>
  <c r="BS81" i="4"/>
  <c r="BQ81" i="4"/>
  <c r="BP81" i="4"/>
  <c r="BO81" i="4"/>
  <c r="BN81" i="4"/>
  <c r="BM81" i="4"/>
  <c r="BL81" i="4"/>
  <c r="BK81" i="4"/>
  <c r="BJ81" i="4"/>
  <c r="BI81" i="4"/>
  <c r="BH81" i="4"/>
  <c r="BF81" i="4"/>
  <c r="BE81" i="4"/>
  <c r="BD81" i="4"/>
  <c r="BC81" i="4"/>
  <c r="BB81" i="4"/>
  <c r="BA81" i="4"/>
  <c r="AZ81" i="4"/>
  <c r="AY81" i="4"/>
  <c r="BG81" i="4" s="1"/>
  <c r="AX81" i="4"/>
  <c r="AW81" i="4"/>
  <c r="AU81" i="4"/>
  <c r="AT81" i="4"/>
  <c r="AS81" i="4"/>
  <c r="AR81" i="4"/>
  <c r="AQ81" i="4"/>
  <c r="AP81" i="4"/>
  <c r="AO81" i="4"/>
  <c r="AN81" i="4"/>
  <c r="AV81" i="4" s="1"/>
  <c r="AM81" i="4"/>
  <c r="AL81" i="4"/>
  <c r="AJ81" i="4"/>
  <c r="AI81" i="4"/>
  <c r="AH81" i="4"/>
  <c r="AG81" i="4"/>
  <c r="AF81" i="4"/>
  <c r="AE81" i="4"/>
  <c r="AD81" i="4"/>
  <c r="AC81" i="4"/>
  <c r="AB81" i="4"/>
  <c r="AA81" i="4"/>
  <c r="AK81" i="4" s="1"/>
  <c r="Y81" i="4"/>
  <c r="X81" i="4"/>
  <c r="W81" i="4"/>
  <c r="V81" i="4"/>
  <c r="U81" i="4"/>
  <c r="T81" i="4"/>
  <c r="S81" i="4"/>
  <c r="R81" i="4"/>
  <c r="Q81" i="4"/>
  <c r="P81" i="4"/>
  <c r="Z81" i="4" s="1"/>
  <c r="N81" i="4"/>
  <c r="M81" i="4"/>
  <c r="L81" i="4"/>
  <c r="K81" i="4"/>
  <c r="J81" i="4"/>
  <c r="I81" i="4"/>
  <c r="H81" i="4"/>
  <c r="G81" i="4"/>
  <c r="F81" i="4"/>
  <c r="E81" i="4"/>
  <c r="CN80" i="4"/>
  <c r="CC80" i="4"/>
  <c r="BR80" i="4"/>
  <c r="BG80" i="4"/>
  <c r="AV80" i="4"/>
  <c r="AK80" i="4"/>
  <c r="Z80" i="4"/>
  <c r="O80" i="4"/>
  <c r="CN79" i="4"/>
  <c r="CC79" i="4"/>
  <c r="BR79" i="4"/>
  <c r="BG79" i="4"/>
  <c r="AV79" i="4"/>
  <c r="AK79" i="4"/>
  <c r="Z79" i="4"/>
  <c r="O79" i="4"/>
  <c r="CM78" i="4"/>
  <c r="CL78" i="4"/>
  <c r="CK78" i="4"/>
  <c r="CJ78" i="4"/>
  <c r="CI78" i="4"/>
  <c r="CH78" i="4"/>
  <c r="CG78" i="4"/>
  <c r="CF78" i="4"/>
  <c r="CE78" i="4"/>
  <c r="CD78" i="4"/>
  <c r="CN78" i="4" s="1"/>
  <c r="CB78" i="4"/>
  <c r="CA78" i="4"/>
  <c r="BZ78" i="4"/>
  <c r="BY78" i="4"/>
  <c r="BX78" i="4"/>
  <c r="BW78" i="4"/>
  <c r="BV78" i="4"/>
  <c r="BU78" i="4"/>
  <c r="BT78" i="4"/>
  <c r="BS78" i="4"/>
  <c r="BQ78" i="4"/>
  <c r="BP78" i="4"/>
  <c r="BO78" i="4"/>
  <c r="BN78" i="4"/>
  <c r="BM78" i="4"/>
  <c r="BL78" i="4"/>
  <c r="BK78" i="4"/>
  <c r="BJ78" i="4"/>
  <c r="BI78" i="4"/>
  <c r="BH78" i="4"/>
  <c r="BR78" i="4" s="1"/>
  <c r="BF78" i="4"/>
  <c r="BE78" i="4"/>
  <c r="BD78" i="4"/>
  <c r="BC78" i="4"/>
  <c r="BB78" i="4"/>
  <c r="BA78" i="4"/>
  <c r="AZ78" i="4"/>
  <c r="AY78" i="4"/>
  <c r="AX78" i="4"/>
  <c r="BG78" i="4" s="1"/>
  <c r="AW78" i="4"/>
  <c r="AU78" i="4"/>
  <c r="AT78" i="4"/>
  <c r="AS78" i="4"/>
  <c r="AR78" i="4"/>
  <c r="AQ78" i="4"/>
  <c r="AP78" i="4"/>
  <c r="AO78" i="4"/>
  <c r="AN78" i="4"/>
  <c r="AV78" i="4" s="1"/>
  <c r="AM78" i="4"/>
  <c r="AL78" i="4"/>
  <c r="AJ78" i="4"/>
  <c r="AI78" i="4"/>
  <c r="AH78" i="4"/>
  <c r="AG78" i="4"/>
  <c r="AF78" i="4"/>
  <c r="AE78" i="4"/>
  <c r="AD78" i="4"/>
  <c r="AC78" i="4"/>
  <c r="AB78" i="4"/>
  <c r="AK78" i="4" s="1"/>
  <c r="AA78" i="4"/>
  <c r="Y78" i="4"/>
  <c r="X78" i="4"/>
  <c r="W78" i="4"/>
  <c r="V78" i="4"/>
  <c r="U78" i="4"/>
  <c r="T78" i="4"/>
  <c r="S78" i="4"/>
  <c r="R78" i="4"/>
  <c r="Q78" i="4"/>
  <c r="P78" i="4"/>
  <c r="Z78" i="4" s="1"/>
  <c r="N78" i="4"/>
  <c r="M78" i="4"/>
  <c r="L78" i="4"/>
  <c r="K78" i="4"/>
  <c r="J78" i="4"/>
  <c r="I78" i="4"/>
  <c r="H78" i="4"/>
  <c r="G78" i="4"/>
  <c r="F78" i="4"/>
  <c r="E78" i="4"/>
  <c r="CN77" i="4"/>
  <c r="CC77" i="4"/>
  <c r="BR77" i="4"/>
  <c r="BG77" i="4"/>
  <c r="AV77" i="4"/>
  <c r="AK77" i="4"/>
  <c r="Z77" i="4"/>
  <c r="O77" i="4"/>
  <c r="CN76" i="4"/>
  <c r="CC76" i="4"/>
  <c r="BR76" i="4"/>
  <c r="BG76" i="4"/>
  <c r="AV76" i="4"/>
  <c r="AK76" i="4"/>
  <c r="Z76" i="4"/>
  <c r="O76" i="4"/>
  <c r="CM75" i="4"/>
  <c r="CL75" i="4"/>
  <c r="CK75" i="4"/>
  <c r="CJ75" i="4"/>
  <c r="CI75" i="4"/>
  <c r="CH75" i="4"/>
  <c r="CG75" i="4"/>
  <c r="CF75" i="4"/>
  <c r="CE75" i="4"/>
  <c r="CN75" i="4" s="1"/>
  <c r="CD75" i="4"/>
  <c r="CB75" i="4"/>
  <c r="CA75" i="4"/>
  <c r="BZ75" i="4"/>
  <c r="BY75" i="4"/>
  <c r="BX75" i="4"/>
  <c r="BW75" i="4"/>
  <c r="BV75" i="4"/>
  <c r="BU75" i="4"/>
  <c r="BT75" i="4"/>
  <c r="BS75" i="4"/>
  <c r="CC75" i="4" s="1"/>
  <c r="BQ75" i="4"/>
  <c r="BP75" i="4"/>
  <c r="BO75" i="4"/>
  <c r="BN75" i="4"/>
  <c r="BM75" i="4"/>
  <c r="BL75" i="4"/>
  <c r="BK75" i="4"/>
  <c r="BJ75" i="4"/>
  <c r="BI75" i="4"/>
  <c r="BH75" i="4"/>
  <c r="BF75" i="4"/>
  <c r="BE75" i="4"/>
  <c r="BD75" i="4"/>
  <c r="BC75" i="4"/>
  <c r="BB75" i="4"/>
  <c r="BA75" i="4"/>
  <c r="AZ75" i="4"/>
  <c r="AY75" i="4"/>
  <c r="AX75" i="4"/>
  <c r="BG75" i="4" s="1"/>
  <c r="AW75" i="4"/>
  <c r="AU75" i="4"/>
  <c r="AT75" i="4"/>
  <c r="AS75" i="4"/>
  <c r="AR75" i="4"/>
  <c r="AQ75" i="4"/>
  <c r="AP75" i="4"/>
  <c r="AO75" i="4"/>
  <c r="AN75" i="4"/>
  <c r="AM75" i="4"/>
  <c r="AL75" i="4"/>
  <c r="AV75" i="4" s="1"/>
  <c r="AJ75" i="4"/>
  <c r="AI75" i="4"/>
  <c r="AH75" i="4"/>
  <c r="AG75" i="4"/>
  <c r="AF75" i="4"/>
  <c r="AE75" i="4"/>
  <c r="AD75" i="4"/>
  <c r="AC75" i="4"/>
  <c r="AB75" i="4"/>
  <c r="AA75" i="4"/>
  <c r="AK75" i="4" s="1"/>
  <c r="Y75" i="4"/>
  <c r="X75" i="4"/>
  <c r="W75" i="4"/>
  <c r="V75" i="4"/>
  <c r="U75" i="4"/>
  <c r="T75" i="4"/>
  <c r="S75" i="4"/>
  <c r="R75" i="4"/>
  <c r="Z75" i="4" s="1"/>
  <c r="Q75" i="4"/>
  <c r="P75" i="4"/>
  <c r="N75" i="4"/>
  <c r="M75" i="4"/>
  <c r="L75" i="4"/>
  <c r="K75" i="4"/>
  <c r="J75" i="4"/>
  <c r="I75" i="4"/>
  <c r="H75" i="4"/>
  <c r="G75" i="4"/>
  <c r="F75" i="4"/>
  <c r="E75" i="4"/>
  <c r="O75" i="4" s="1"/>
  <c r="CN74" i="4"/>
  <c r="CC74" i="4"/>
  <c r="BR74" i="4"/>
  <c r="BG74" i="4"/>
  <c r="AV74" i="4"/>
  <c r="AK74" i="4"/>
  <c r="Z74" i="4"/>
  <c r="O74" i="4"/>
  <c r="CN73" i="4"/>
  <c r="CC73" i="4"/>
  <c r="BR73" i="4"/>
  <c r="BG73" i="4"/>
  <c r="AV73" i="4"/>
  <c r="AK73" i="4"/>
  <c r="Z73" i="4"/>
  <c r="O73" i="4"/>
  <c r="CM72" i="4"/>
  <c r="CL72" i="4"/>
  <c r="CK72" i="4"/>
  <c r="CJ72" i="4"/>
  <c r="CI72" i="4"/>
  <c r="CH72" i="4"/>
  <c r="CG72" i="4"/>
  <c r="CF72" i="4"/>
  <c r="CE72" i="4"/>
  <c r="CD72" i="4"/>
  <c r="CN72" i="4" s="1"/>
  <c r="CB72" i="4"/>
  <c r="CA72" i="4"/>
  <c r="BZ72" i="4"/>
  <c r="BY72" i="4"/>
  <c r="BX72" i="4"/>
  <c r="BW72" i="4"/>
  <c r="BV72" i="4"/>
  <c r="BU72" i="4"/>
  <c r="BT72" i="4"/>
  <c r="BS72" i="4"/>
  <c r="CC72" i="4" s="1"/>
  <c r="BQ72" i="4"/>
  <c r="BP72" i="4"/>
  <c r="BO72" i="4"/>
  <c r="BN72" i="4"/>
  <c r="BM72" i="4"/>
  <c r="BL72" i="4"/>
  <c r="BK72" i="4"/>
  <c r="BJ72" i="4"/>
  <c r="BR72" i="4" s="1"/>
  <c r="BI72" i="4"/>
  <c r="BH72" i="4"/>
  <c r="BF72" i="4"/>
  <c r="BE72" i="4"/>
  <c r="BD72" i="4"/>
  <c r="BC72" i="4"/>
  <c r="BB72" i="4"/>
  <c r="BA72" i="4"/>
  <c r="AZ72" i="4"/>
  <c r="AY72" i="4"/>
  <c r="AX72" i="4"/>
  <c r="BG72" i="4" s="1"/>
  <c r="AW72" i="4"/>
  <c r="AU72" i="4"/>
  <c r="AT72" i="4"/>
  <c r="AS72" i="4"/>
  <c r="AR72" i="4"/>
  <c r="AQ72" i="4"/>
  <c r="AP72" i="4"/>
  <c r="AO72" i="4"/>
  <c r="AN72" i="4"/>
  <c r="AM72" i="4"/>
  <c r="AL72" i="4"/>
  <c r="AV72" i="4" s="1"/>
  <c r="AJ72" i="4"/>
  <c r="AI72" i="4"/>
  <c r="AH72" i="4"/>
  <c r="AG72" i="4"/>
  <c r="AF72" i="4"/>
  <c r="AE72" i="4"/>
  <c r="AD72" i="4"/>
  <c r="AC72" i="4"/>
  <c r="AB72" i="4"/>
  <c r="AA72" i="4"/>
  <c r="AK72" i="4" s="1"/>
  <c r="Y72" i="4"/>
  <c r="X72" i="4"/>
  <c r="W72" i="4"/>
  <c r="V72" i="4"/>
  <c r="U72" i="4"/>
  <c r="T72" i="4"/>
  <c r="S72" i="4"/>
  <c r="R72" i="4"/>
  <c r="Z72" i="4" s="1"/>
  <c r="Q72" i="4"/>
  <c r="P72" i="4"/>
  <c r="N72" i="4"/>
  <c r="M72" i="4"/>
  <c r="L72" i="4"/>
  <c r="K72" i="4"/>
  <c r="J72" i="4"/>
  <c r="I72" i="4"/>
  <c r="H72" i="4"/>
  <c r="G72" i="4"/>
  <c r="F72" i="4"/>
  <c r="O72" i="4" s="1"/>
  <c r="E72" i="4"/>
  <c r="CN71" i="4"/>
  <c r="CC71" i="4"/>
  <c r="BR71" i="4"/>
  <c r="BG71" i="4"/>
  <c r="AV71" i="4"/>
  <c r="AK71" i="4"/>
  <c r="Z71" i="4"/>
  <c r="O71" i="4"/>
  <c r="CN70" i="4"/>
  <c r="CC70" i="4"/>
  <c r="BR70" i="4"/>
  <c r="BG70" i="4"/>
  <c r="AV70" i="4"/>
  <c r="AK70" i="4"/>
  <c r="Z70" i="4"/>
  <c r="O70" i="4"/>
  <c r="CM69" i="4"/>
  <c r="CL69" i="4"/>
  <c r="CK69" i="4"/>
  <c r="CJ69" i="4"/>
  <c r="CI69" i="4"/>
  <c r="CH69" i="4"/>
  <c r="CG69" i="4"/>
  <c r="CF69" i="4"/>
  <c r="CE69" i="4"/>
  <c r="CD69" i="4"/>
  <c r="CN69" i="4" s="1"/>
  <c r="CB69" i="4"/>
  <c r="CA69" i="4"/>
  <c r="BZ69" i="4"/>
  <c r="BY69" i="4"/>
  <c r="BX69" i="4"/>
  <c r="BW69" i="4"/>
  <c r="BV69" i="4"/>
  <c r="BU69" i="4"/>
  <c r="BT69" i="4"/>
  <c r="BS69" i="4"/>
  <c r="CC69" i="4" s="1"/>
  <c r="BQ69" i="4"/>
  <c r="BP69" i="4"/>
  <c r="BO69" i="4"/>
  <c r="BN69" i="4"/>
  <c r="BM69" i="4"/>
  <c r="BL69" i="4"/>
  <c r="BK69" i="4"/>
  <c r="BJ69" i="4"/>
  <c r="BR69" i="4" s="1"/>
  <c r="BI69" i="4"/>
  <c r="BH69" i="4"/>
  <c r="BF69" i="4"/>
  <c r="BE69" i="4"/>
  <c r="BD69" i="4"/>
  <c r="BC69" i="4"/>
  <c r="BB69" i="4"/>
  <c r="BA69" i="4"/>
  <c r="AZ69" i="4"/>
  <c r="AY69" i="4"/>
  <c r="AX69" i="4"/>
  <c r="BG69" i="4" s="1"/>
  <c r="AW69" i="4"/>
  <c r="AU69" i="4"/>
  <c r="AT69" i="4"/>
  <c r="AS69" i="4"/>
  <c r="AR69" i="4"/>
  <c r="AQ69" i="4"/>
  <c r="AP69" i="4"/>
  <c r="AO69" i="4"/>
  <c r="AN69" i="4"/>
  <c r="AM69" i="4"/>
  <c r="AL69" i="4"/>
  <c r="AV69" i="4" s="1"/>
  <c r="AJ69" i="4"/>
  <c r="AI69" i="4"/>
  <c r="AH69" i="4"/>
  <c r="AG69" i="4"/>
  <c r="AF69" i="4"/>
  <c r="AE69" i="4"/>
  <c r="AD69" i="4"/>
  <c r="AC69" i="4"/>
  <c r="AB69" i="4"/>
  <c r="AA69" i="4"/>
  <c r="AK69" i="4" s="1"/>
  <c r="Y69" i="4"/>
  <c r="X69" i="4"/>
  <c r="W69" i="4"/>
  <c r="V69" i="4"/>
  <c r="U69" i="4"/>
  <c r="T69" i="4"/>
  <c r="S69" i="4"/>
  <c r="R69" i="4"/>
  <c r="Z69" i="4" s="1"/>
  <c r="Q69" i="4"/>
  <c r="P69" i="4"/>
  <c r="N69" i="4"/>
  <c r="M69" i="4"/>
  <c r="L69" i="4"/>
  <c r="K69" i="4"/>
  <c r="J69" i="4"/>
  <c r="I69" i="4"/>
  <c r="H69" i="4"/>
  <c r="G69" i="4"/>
  <c r="F69" i="4"/>
  <c r="O69" i="4" s="1"/>
  <c r="E69" i="4"/>
  <c r="CN68" i="4"/>
  <c r="CC68" i="4"/>
  <c r="BR68" i="4"/>
  <c r="BG68" i="4"/>
  <c r="AV68" i="4"/>
  <c r="AK68" i="4"/>
  <c r="Z68" i="4"/>
  <c r="O68" i="4"/>
  <c r="CN67" i="4"/>
  <c r="CC67" i="4"/>
  <c r="BR67" i="4"/>
  <c r="BG67" i="4"/>
  <c r="AV67" i="4"/>
  <c r="AK67" i="4"/>
  <c r="Z67" i="4"/>
  <c r="O67" i="4"/>
  <c r="CM66" i="4"/>
  <c r="CL66" i="4"/>
  <c r="CK66" i="4"/>
  <c r="CJ66" i="4"/>
  <c r="CI66" i="4"/>
  <c r="CH66" i="4"/>
  <c r="CG66" i="4"/>
  <c r="CF66" i="4"/>
  <c r="CE66" i="4"/>
  <c r="CD66" i="4"/>
  <c r="CN66" i="4" s="1"/>
  <c r="CB66" i="4"/>
  <c r="CA66" i="4"/>
  <c r="BZ66" i="4"/>
  <c r="BY66" i="4"/>
  <c r="BX66" i="4"/>
  <c r="BW66" i="4"/>
  <c r="BV66" i="4"/>
  <c r="BU66" i="4"/>
  <c r="BT66" i="4"/>
  <c r="BS66" i="4"/>
  <c r="CC66" i="4" s="1"/>
  <c r="BQ66" i="4"/>
  <c r="BP66" i="4"/>
  <c r="BO66" i="4"/>
  <c r="BN66" i="4"/>
  <c r="BM66" i="4"/>
  <c r="BL66" i="4"/>
  <c r="BK66" i="4"/>
  <c r="BJ66" i="4"/>
  <c r="BR66" i="4" s="1"/>
  <c r="BI66" i="4"/>
  <c r="BH66" i="4"/>
  <c r="BF66" i="4"/>
  <c r="BE66" i="4"/>
  <c r="BD66" i="4"/>
  <c r="BC66" i="4"/>
  <c r="BB66" i="4"/>
  <c r="BA66" i="4"/>
  <c r="AZ66" i="4"/>
  <c r="AY66" i="4"/>
  <c r="AX66" i="4"/>
  <c r="BG66" i="4" s="1"/>
  <c r="AW66" i="4"/>
  <c r="AU66" i="4"/>
  <c r="AT66" i="4"/>
  <c r="AS66" i="4"/>
  <c r="AR66" i="4"/>
  <c r="AQ66" i="4"/>
  <c r="AP66" i="4"/>
  <c r="AO66" i="4"/>
  <c r="AN66" i="4"/>
  <c r="AM66" i="4"/>
  <c r="AL66" i="4"/>
  <c r="AV66" i="4" s="1"/>
  <c r="AJ66" i="4"/>
  <c r="AI66" i="4"/>
  <c r="AH66" i="4"/>
  <c r="AG66" i="4"/>
  <c r="AF66" i="4"/>
  <c r="AE66" i="4"/>
  <c r="AD66" i="4"/>
  <c r="AC66" i="4"/>
  <c r="AB66" i="4"/>
  <c r="AA66" i="4"/>
  <c r="AK66" i="4" s="1"/>
  <c r="Y66" i="4"/>
  <c r="X66" i="4"/>
  <c r="W66" i="4"/>
  <c r="V66" i="4"/>
  <c r="U66" i="4"/>
  <c r="T66" i="4"/>
  <c r="S66" i="4"/>
  <c r="R66" i="4"/>
  <c r="Z66" i="4" s="1"/>
  <c r="Q66" i="4"/>
  <c r="P66" i="4"/>
  <c r="N66" i="4"/>
  <c r="M66" i="4"/>
  <c r="L66" i="4"/>
  <c r="K66" i="4"/>
  <c r="J66" i="4"/>
  <c r="I66" i="4"/>
  <c r="H66" i="4"/>
  <c r="G66" i="4"/>
  <c r="F66" i="4"/>
  <c r="O66" i="4" s="1"/>
  <c r="E66" i="4"/>
  <c r="CN65" i="4"/>
  <c r="CC65" i="4"/>
  <c r="BR65" i="4"/>
  <c r="BG65" i="4"/>
  <c r="AV65" i="4"/>
  <c r="AK65" i="4"/>
  <c r="Z65" i="4"/>
  <c r="O65" i="4"/>
  <c r="CN64" i="4"/>
  <c r="CC64" i="4"/>
  <c r="BR64" i="4"/>
  <c r="BG64" i="4"/>
  <c r="AV64" i="4"/>
  <c r="AK64" i="4"/>
  <c r="Z64" i="4"/>
  <c r="O64" i="4"/>
  <c r="CM63" i="4"/>
  <c r="CL63" i="4"/>
  <c r="CK63" i="4"/>
  <c r="CJ63" i="4"/>
  <c r="CI63" i="4"/>
  <c r="CH63" i="4"/>
  <c r="CG63" i="4"/>
  <c r="CF63" i="4"/>
  <c r="CE63" i="4"/>
  <c r="CD63" i="4"/>
  <c r="CN63" i="4" s="1"/>
  <c r="CB63" i="4"/>
  <c r="CA63" i="4"/>
  <c r="BZ63" i="4"/>
  <c r="BY63" i="4"/>
  <c r="BX63" i="4"/>
  <c r="BW63" i="4"/>
  <c r="BV63" i="4"/>
  <c r="BU63" i="4"/>
  <c r="BT63" i="4"/>
  <c r="BS63" i="4"/>
  <c r="CC63" i="4" s="1"/>
  <c r="BQ63" i="4"/>
  <c r="BP63" i="4"/>
  <c r="BO63" i="4"/>
  <c r="BN63" i="4"/>
  <c r="BM63" i="4"/>
  <c r="BL63" i="4"/>
  <c r="BK63" i="4"/>
  <c r="BJ63" i="4"/>
  <c r="BR63" i="4" s="1"/>
  <c r="BI63" i="4"/>
  <c r="BH63" i="4"/>
  <c r="BF63" i="4"/>
  <c r="BE63" i="4"/>
  <c r="BD63" i="4"/>
  <c r="BC63" i="4"/>
  <c r="BB63" i="4"/>
  <c r="BA63" i="4"/>
  <c r="AZ63" i="4"/>
  <c r="AY63" i="4"/>
  <c r="AX63" i="4"/>
  <c r="BG63" i="4" s="1"/>
  <c r="AW63" i="4"/>
  <c r="AU63" i="4"/>
  <c r="AT63" i="4"/>
  <c r="AS63" i="4"/>
  <c r="AR63" i="4"/>
  <c r="AQ63" i="4"/>
  <c r="AP63" i="4"/>
  <c r="AO63" i="4"/>
  <c r="AN63" i="4"/>
  <c r="AM63" i="4"/>
  <c r="AL63" i="4"/>
  <c r="AV63" i="4" s="1"/>
  <c r="AJ63" i="4"/>
  <c r="AI63" i="4"/>
  <c r="AH63" i="4"/>
  <c r="AG63" i="4"/>
  <c r="AF63" i="4"/>
  <c r="AE63" i="4"/>
  <c r="AD63" i="4"/>
  <c r="AC63" i="4"/>
  <c r="AB63" i="4"/>
  <c r="AA63" i="4"/>
  <c r="AK63" i="4" s="1"/>
  <c r="Y63" i="4"/>
  <c r="X63" i="4"/>
  <c r="W63" i="4"/>
  <c r="V63" i="4"/>
  <c r="U63" i="4"/>
  <c r="T63" i="4"/>
  <c r="S63" i="4"/>
  <c r="R63" i="4"/>
  <c r="Z63" i="4" s="1"/>
  <c r="Q63" i="4"/>
  <c r="P63" i="4"/>
  <c r="N63" i="4"/>
  <c r="M63" i="4"/>
  <c r="L63" i="4"/>
  <c r="K63" i="4"/>
  <c r="J63" i="4"/>
  <c r="I63" i="4"/>
  <c r="H63" i="4"/>
  <c r="G63" i="4"/>
  <c r="F63" i="4"/>
  <c r="O63" i="4" s="1"/>
  <c r="E63" i="4"/>
  <c r="CN62" i="4"/>
  <c r="CC62" i="4"/>
  <c r="BR62" i="4"/>
  <c r="BG62" i="4"/>
  <c r="AV62" i="4"/>
  <c r="AK62" i="4"/>
  <c r="Z62" i="4"/>
  <c r="O62" i="4"/>
  <c r="CN61" i="4"/>
  <c r="CC61" i="4"/>
  <c r="BR61" i="4"/>
  <c r="BG61" i="4"/>
  <c r="AV61" i="4"/>
  <c r="AK61" i="4"/>
  <c r="Z61" i="4"/>
  <c r="O61" i="4"/>
  <c r="CM60" i="4"/>
  <c r="CL60" i="4"/>
  <c r="CK60" i="4"/>
  <c r="CJ60" i="4"/>
  <c r="CI60" i="4"/>
  <c r="CH60" i="4"/>
  <c r="CG60" i="4"/>
  <c r="CF60" i="4"/>
  <c r="CE60" i="4"/>
  <c r="CD60" i="4"/>
  <c r="CN60" i="4" s="1"/>
  <c r="CB60" i="4"/>
  <c r="CA60" i="4"/>
  <c r="BZ60" i="4"/>
  <c r="BY60" i="4"/>
  <c r="BX60" i="4"/>
  <c r="BW60" i="4"/>
  <c r="BV60" i="4"/>
  <c r="BU60" i="4"/>
  <c r="BT60" i="4"/>
  <c r="BS60" i="4"/>
  <c r="CC60" i="4" s="1"/>
  <c r="BQ60" i="4"/>
  <c r="BP60" i="4"/>
  <c r="BO60" i="4"/>
  <c r="BN60" i="4"/>
  <c r="BM60" i="4"/>
  <c r="BL60" i="4"/>
  <c r="BK60" i="4"/>
  <c r="BJ60" i="4"/>
  <c r="BR60" i="4" s="1"/>
  <c r="BI60" i="4"/>
  <c r="BH60" i="4"/>
  <c r="BF60" i="4"/>
  <c r="BE60" i="4"/>
  <c r="BD60" i="4"/>
  <c r="BC60" i="4"/>
  <c r="BB60" i="4"/>
  <c r="BA60" i="4"/>
  <c r="AZ60" i="4"/>
  <c r="AY60" i="4"/>
  <c r="AX60" i="4"/>
  <c r="BG60" i="4" s="1"/>
  <c r="AW60" i="4"/>
  <c r="AU60" i="4"/>
  <c r="AT60" i="4"/>
  <c r="AS60" i="4"/>
  <c r="AR60" i="4"/>
  <c r="AQ60" i="4"/>
  <c r="AP60" i="4"/>
  <c r="AO60" i="4"/>
  <c r="AN60" i="4"/>
  <c r="AM60" i="4"/>
  <c r="AL60" i="4"/>
  <c r="AV60" i="4" s="1"/>
  <c r="AJ60" i="4"/>
  <c r="AI60" i="4"/>
  <c r="AH60" i="4"/>
  <c r="AG60" i="4"/>
  <c r="AF60" i="4"/>
  <c r="AE60" i="4"/>
  <c r="AD60" i="4"/>
  <c r="AC60" i="4"/>
  <c r="AB60" i="4"/>
  <c r="AA60" i="4"/>
  <c r="AK60" i="4" s="1"/>
  <c r="Y60" i="4"/>
  <c r="X60" i="4"/>
  <c r="W60" i="4"/>
  <c r="V60" i="4"/>
  <c r="U60" i="4"/>
  <c r="T60" i="4"/>
  <c r="S60" i="4"/>
  <c r="R60" i="4"/>
  <c r="Z60" i="4" s="1"/>
  <c r="Q60" i="4"/>
  <c r="P60" i="4"/>
  <c r="N60" i="4"/>
  <c r="M60" i="4"/>
  <c r="L60" i="4"/>
  <c r="K60" i="4"/>
  <c r="J60" i="4"/>
  <c r="I60" i="4"/>
  <c r="H60" i="4"/>
  <c r="G60" i="4"/>
  <c r="F60" i="4"/>
  <c r="O60" i="4" s="1"/>
  <c r="E60" i="4"/>
  <c r="CN59" i="4"/>
  <c r="CC59" i="4"/>
  <c r="BR59" i="4"/>
  <c r="BG59" i="4"/>
  <c r="AV59" i="4"/>
  <c r="AK59" i="4"/>
  <c r="Z59" i="4"/>
  <c r="O59" i="4"/>
  <c r="CN58" i="4"/>
  <c r="CC58" i="4"/>
  <c r="BR58" i="4"/>
  <c r="BG58" i="4"/>
  <c r="AV58" i="4"/>
  <c r="AK58" i="4"/>
  <c r="Z58" i="4"/>
  <c r="O58" i="4"/>
  <c r="CM57" i="4"/>
  <c r="CL57" i="4"/>
  <c r="CK57" i="4"/>
  <c r="CJ57" i="4"/>
  <c r="CI57" i="4"/>
  <c r="CH57" i="4"/>
  <c r="CG57" i="4"/>
  <c r="CF57" i="4"/>
  <c r="CE57" i="4"/>
  <c r="CD57" i="4"/>
  <c r="CN57" i="4" s="1"/>
  <c r="CB57" i="4"/>
  <c r="CA57" i="4"/>
  <c r="BZ57" i="4"/>
  <c r="BY57" i="4"/>
  <c r="BX57" i="4"/>
  <c r="BW57" i="4"/>
  <c r="BV57" i="4"/>
  <c r="BU57" i="4"/>
  <c r="BT57" i="4"/>
  <c r="BS57" i="4"/>
  <c r="CC57" i="4" s="1"/>
  <c r="BQ57" i="4"/>
  <c r="BP57" i="4"/>
  <c r="BO57" i="4"/>
  <c r="BN57" i="4"/>
  <c r="BM57" i="4"/>
  <c r="BL57" i="4"/>
  <c r="BK57" i="4"/>
  <c r="BJ57" i="4"/>
  <c r="BR57" i="4" s="1"/>
  <c r="BI57" i="4"/>
  <c r="BH57" i="4"/>
  <c r="BF57" i="4"/>
  <c r="BE57" i="4"/>
  <c r="BD57" i="4"/>
  <c r="BC57" i="4"/>
  <c r="BB57" i="4"/>
  <c r="BA57" i="4"/>
  <c r="AZ57" i="4"/>
  <c r="AY57" i="4"/>
  <c r="AX57" i="4"/>
  <c r="BG57" i="4" s="1"/>
  <c r="AW57" i="4"/>
  <c r="AU57" i="4"/>
  <c r="AT57" i="4"/>
  <c r="AS57" i="4"/>
  <c r="AR57" i="4"/>
  <c r="AQ57" i="4"/>
  <c r="AP57" i="4"/>
  <c r="AO57" i="4"/>
  <c r="AN57" i="4"/>
  <c r="AM57" i="4"/>
  <c r="AL57" i="4"/>
  <c r="AV57" i="4" s="1"/>
  <c r="AJ57" i="4"/>
  <c r="AI57" i="4"/>
  <c r="AH57" i="4"/>
  <c r="AG57" i="4"/>
  <c r="AF57" i="4"/>
  <c r="AE57" i="4"/>
  <c r="AD57" i="4"/>
  <c r="AC57" i="4"/>
  <c r="AB57" i="4"/>
  <c r="AA57" i="4"/>
  <c r="AK57" i="4" s="1"/>
  <c r="Y57" i="4"/>
  <c r="X57" i="4"/>
  <c r="W57" i="4"/>
  <c r="V57" i="4"/>
  <c r="U57" i="4"/>
  <c r="T57" i="4"/>
  <c r="S57" i="4"/>
  <c r="R57" i="4"/>
  <c r="Z57" i="4" s="1"/>
  <c r="Q57" i="4"/>
  <c r="P57" i="4"/>
  <c r="N57" i="4"/>
  <c r="M57" i="4"/>
  <c r="L57" i="4"/>
  <c r="K57" i="4"/>
  <c r="J57" i="4"/>
  <c r="I57" i="4"/>
  <c r="H57" i="4"/>
  <c r="G57" i="4"/>
  <c r="F57" i="4"/>
  <c r="O57" i="4" s="1"/>
  <c r="E57" i="4"/>
  <c r="CN56" i="4"/>
  <c r="CC56" i="4"/>
  <c r="BR56" i="4"/>
  <c r="BG56" i="4"/>
  <c r="AV56" i="4"/>
  <c r="AK56" i="4"/>
  <c r="Z56" i="4"/>
  <c r="O56" i="4"/>
  <c r="CN55" i="4"/>
  <c r="CC55" i="4"/>
  <c r="BR55" i="4"/>
  <c r="BG55" i="4"/>
  <c r="AV55" i="4"/>
  <c r="AK55" i="4"/>
  <c r="Z55" i="4"/>
  <c r="O55" i="4"/>
  <c r="CM54" i="4"/>
  <c r="CL54" i="4"/>
  <c r="CK54" i="4"/>
  <c r="CJ54" i="4"/>
  <c r="CI54" i="4"/>
  <c r="CH54" i="4"/>
  <c r="CG54" i="4"/>
  <c r="CF54" i="4"/>
  <c r="CE54" i="4"/>
  <c r="CD54" i="4"/>
  <c r="CN54" i="4" s="1"/>
  <c r="CB54" i="4"/>
  <c r="CA54" i="4"/>
  <c r="BZ54" i="4"/>
  <c r="BY54" i="4"/>
  <c r="BX54" i="4"/>
  <c r="BW54" i="4"/>
  <c r="BV54" i="4"/>
  <c r="BU54" i="4"/>
  <c r="BT54" i="4"/>
  <c r="BS54" i="4"/>
  <c r="CC54" i="4" s="1"/>
  <c r="BQ54" i="4"/>
  <c r="BP54" i="4"/>
  <c r="BO54" i="4"/>
  <c r="BN54" i="4"/>
  <c r="BM54" i="4"/>
  <c r="BL54" i="4"/>
  <c r="BK54" i="4"/>
  <c r="BJ54" i="4"/>
  <c r="BR54" i="4" s="1"/>
  <c r="BI54" i="4"/>
  <c r="BH54" i="4"/>
  <c r="BF54" i="4"/>
  <c r="BE54" i="4"/>
  <c r="BD54" i="4"/>
  <c r="BC54" i="4"/>
  <c r="BB54" i="4"/>
  <c r="BA54" i="4"/>
  <c r="AZ54" i="4"/>
  <c r="AY54" i="4"/>
  <c r="AX54" i="4"/>
  <c r="BG54" i="4" s="1"/>
  <c r="AW54" i="4"/>
  <c r="AU54" i="4"/>
  <c r="AT54" i="4"/>
  <c r="AS54" i="4"/>
  <c r="AR54" i="4"/>
  <c r="AQ54" i="4"/>
  <c r="AP54" i="4"/>
  <c r="AO54" i="4"/>
  <c r="AN54" i="4"/>
  <c r="AM54" i="4"/>
  <c r="AL54" i="4"/>
  <c r="AV54" i="4" s="1"/>
  <c r="AJ54" i="4"/>
  <c r="AI54" i="4"/>
  <c r="AH54" i="4"/>
  <c r="AG54" i="4"/>
  <c r="AF54" i="4"/>
  <c r="AE54" i="4"/>
  <c r="AD54" i="4"/>
  <c r="AC54" i="4"/>
  <c r="AB54" i="4"/>
  <c r="AA54" i="4"/>
  <c r="AK54" i="4" s="1"/>
  <c r="Y54" i="4"/>
  <c r="X54" i="4"/>
  <c r="W54" i="4"/>
  <c r="V54" i="4"/>
  <c r="U54" i="4"/>
  <c r="T54" i="4"/>
  <c r="S54" i="4"/>
  <c r="R54" i="4"/>
  <c r="Z54" i="4" s="1"/>
  <c r="Q54" i="4"/>
  <c r="P54" i="4"/>
  <c r="N54" i="4"/>
  <c r="M54" i="4"/>
  <c r="L54" i="4"/>
  <c r="K54" i="4"/>
  <c r="J54" i="4"/>
  <c r="I54" i="4"/>
  <c r="H54" i="4"/>
  <c r="G54" i="4"/>
  <c r="F54" i="4"/>
  <c r="O54" i="4" s="1"/>
  <c r="E54" i="4"/>
  <c r="CN53" i="4"/>
  <c r="CC53" i="4"/>
  <c r="BR53" i="4"/>
  <c r="BG53" i="4"/>
  <c r="AV53" i="4"/>
  <c r="AK53" i="4"/>
  <c r="Z53" i="4"/>
  <c r="O53" i="4"/>
  <c r="CN52" i="4"/>
  <c r="CC52" i="4"/>
  <c r="BR52" i="4"/>
  <c r="BG52" i="4"/>
  <c r="AV52" i="4"/>
  <c r="AK52" i="4"/>
  <c r="Z52" i="4"/>
  <c r="O52" i="4"/>
  <c r="CM51" i="4"/>
  <c r="CL51" i="4"/>
  <c r="CK51" i="4"/>
  <c r="CJ51" i="4"/>
  <c r="CI51" i="4"/>
  <c r="CH51" i="4"/>
  <c r="CG51" i="4"/>
  <c r="CF51" i="4"/>
  <c r="CE51" i="4"/>
  <c r="CD51" i="4"/>
  <c r="CN51" i="4" s="1"/>
  <c r="CB51" i="4"/>
  <c r="CA51" i="4"/>
  <c r="BZ51" i="4"/>
  <c r="BY51" i="4"/>
  <c r="BX51" i="4"/>
  <c r="BW51" i="4"/>
  <c r="BV51" i="4"/>
  <c r="BU51" i="4"/>
  <c r="BT51" i="4"/>
  <c r="BS51" i="4"/>
  <c r="CC51" i="4" s="1"/>
  <c r="BQ51" i="4"/>
  <c r="BP51" i="4"/>
  <c r="BO51" i="4"/>
  <c r="BN51" i="4"/>
  <c r="BM51" i="4"/>
  <c r="BL51" i="4"/>
  <c r="BK51" i="4"/>
  <c r="BJ51" i="4"/>
  <c r="BR51" i="4" s="1"/>
  <c r="BI51" i="4"/>
  <c r="BH51" i="4"/>
  <c r="BF51" i="4"/>
  <c r="BE51" i="4"/>
  <c r="BD51" i="4"/>
  <c r="BC51" i="4"/>
  <c r="BB51" i="4"/>
  <c r="BA51" i="4"/>
  <c r="AZ51" i="4"/>
  <c r="AY51" i="4"/>
  <c r="AX51" i="4"/>
  <c r="BG51" i="4" s="1"/>
  <c r="AW51" i="4"/>
  <c r="AU51" i="4"/>
  <c r="AT51" i="4"/>
  <c r="AS51" i="4"/>
  <c r="AR51" i="4"/>
  <c r="AQ51" i="4"/>
  <c r="AP51" i="4"/>
  <c r="AO51" i="4"/>
  <c r="AN51" i="4"/>
  <c r="AM51" i="4"/>
  <c r="AL51" i="4"/>
  <c r="AV51" i="4" s="1"/>
  <c r="AJ51" i="4"/>
  <c r="AI51" i="4"/>
  <c r="AH51" i="4"/>
  <c r="AG51" i="4"/>
  <c r="AF51" i="4"/>
  <c r="AE51" i="4"/>
  <c r="AD51" i="4"/>
  <c r="AC51" i="4"/>
  <c r="AB51" i="4"/>
  <c r="AA51" i="4"/>
  <c r="AK51" i="4" s="1"/>
  <c r="Y51" i="4"/>
  <c r="X51" i="4"/>
  <c r="W51" i="4"/>
  <c r="V51" i="4"/>
  <c r="U51" i="4"/>
  <c r="T51" i="4"/>
  <c r="S51" i="4"/>
  <c r="R51" i="4"/>
  <c r="Z51" i="4" s="1"/>
  <c r="Q51" i="4"/>
  <c r="P51" i="4"/>
  <c r="N51" i="4"/>
  <c r="M51" i="4"/>
  <c r="L51" i="4"/>
  <c r="K51" i="4"/>
  <c r="J51" i="4"/>
  <c r="I51" i="4"/>
  <c r="H51" i="4"/>
  <c r="G51" i="4"/>
  <c r="F51" i="4"/>
  <c r="O51" i="4" s="1"/>
  <c r="E51" i="4"/>
  <c r="CN50" i="4"/>
  <c r="CC50" i="4"/>
  <c r="BR50" i="4"/>
  <c r="BG50" i="4"/>
  <c r="AV50" i="4"/>
  <c r="AK50" i="4"/>
  <c r="Z50" i="4"/>
  <c r="O50" i="4"/>
  <c r="CN49" i="4"/>
  <c r="CC49" i="4"/>
  <c r="BR49" i="4"/>
  <c r="BG49" i="4"/>
  <c r="AV49" i="4"/>
  <c r="AK49" i="4"/>
  <c r="Z49" i="4"/>
  <c r="O49" i="4"/>
  <c r="CM48" i="4"/>
  <c r="CL48" i="4"/>
  <c r="CK48" i="4"/>
  <c r="CJ48" i="4"/>
  <c r="CI48" i="4"/>
  <c r="CH48" i="4"/>
  <c r="CG48" i="4"/>
  <c r="CF48" i="4"/>
  <c r="CE48" i="4"/>
  <c r="CD48" i="4"/>
  <c r="CN48" i="4" s="1"/>
  <c r="CB48" i="4"/>
  <c r="CA48" i="4"/>
  <c r="BZ48" i="4"/>
  <c r="BY48" i="4"/>
  <c r="BX48" i="4"/>
  <c r="BW48" i="4"/>
  <c r="BV48" i="4"/>
  <c r="BU48" i="4"/>
  <c r="BT48" i="4"/>
  <c r="BS48" i="4"/>
  <c r="CC48" i="4" s="1"/>
  <c r="BQ48" i="4"/>
  <c r="BP48" i="4"/>
  <c r="BO48" i="4"/>
  <c r="BN48" i="4"/>
  <c r="BM48" i="4"/>
  <c r="BL48" i="4"/>
  <c r="BK48" i="4"/>
  <c r="BJ48" i="4"/>
  <c r="BR48" i="4" s="1"/>
  <c r="BI48" i="4"/>
  <c r="BH48" i="4"/>
  <c r="BF48" i="4"/>
  <c r="BE48" i="4"/>
  <c r="BD48" i="4"/>
  <c r="BC48" i="4"/>
  <c r="BB48" i="4"/>
  <c r="BA48" i="4"/>
  <c r="AZ48" i="4"/>
  <c r="AY48" i="4"/>
  <c r="AX48" i="4"/>
  <c r="BG48" i="4" s="1"/>
  <c r="AW48" i="4"/>
  <c r="AU48" i="4"/>
  <c r="AT48" i="4"/>
  <c r="AS48" i="4"/>
  <c r="AR48" i="4"/>
  <c r="AQ48" i="4"/>
  <c r="AP48" i="4"/>
  <c r="AO48" i="4"/>
  <c r="AN48" i="4"/>
  <c r="AM48" i="4"/>
  <c r="AL48" i="4"/>
  <c r="AV48" i="4" s="1"/>
  <c r="AJ48" i="4"/>
  <c r="AI48" i="4"/>
  <c r="AH48" i="4"/>
  <c r="AG48" i="4"/>
  <c r="AF48" i="4"/>
  <c r="AE48" i="4"/>
  <c r="AD48" i="4"/>
  <c r="AC48" i="4"/>
  <c r="AB48" i="4"/>
  <c r="AA48" i="4"/>
  <c r="AK48" i="4" s="1"/>
  <c r="Y48" i="4"/>
  <c r="X48" i="4"/>
  <c r="W48" i="4"/>
  <c r="V48" i="4"/>
  <c r="U48" i="4"/>
  <c r="T48" i="4"/>
  <c r="S48" i="4"/>
  <c r="R48" i="4"/>
  <c r="Z48" i="4" s="1"/>
  <c r="Q48" i="4"/>
  <c r="P48" i="4"/>
  <c r="N48" i="4"/>
  <c r="M48" i="4"/>
  <c r="L48" i="4"/>
  <c r="K48" i="4"/>
  <c r="J48" i="4"/>
  <c r="I48" i="4"/>
  <c r="H48" i="4"/>
  <c r="G48" i="4"/>
  <c r="F48" i="4"/>
  <c r="O48" i="4" s="1"/>
  <c r="E48" i="4"/>
  <c r="CN47" i="4"/>
  <c r="CC47" i="4"/>
  <c r="BR47" i="4"/>
  <c r="BG47" i="4"/>
  <c r="AV47" i="4"/>
  <c r="AK47" i="4"/>
  <c r="Z47" i="4"/>
  <c r="O47" i="4"/>
  <c r="CN46" i="4"/>
  <c r="CC46" i="4"/>
  <c r="BR46" i="4"/>
  <c r="BG46" i="4"/>
  <c r="AV46" i="4"/>
  <c r="AK46" i="4"/>
  <c r="Z46" i="4"/>
  <c r="O46" i="4"/>
  <c r="CM45" i="4"/>
  <c r="CL45" i="4"/>
  <c r="CK45" i="4"/>
  <c r="CJ45" i="4"/>
  <c r="CI45" i="4"/>
  <c r="CH45" i="4"/>
  <c r="CG45" i="4"/>
  <c r="CF45" i="4"/>
  <c r="CE45" i="4"/>
  <c r="CD45" i="4"/>
  <c r="CN45" i="4" s="1"/>
  <c r="CB45" i="4"/>
  <c r="CA45" i="4"/>
  <c r="BZ45" i="4"/>
  <c r="BY45" i="4"/>
  <c r="BX45" i="4"/>
  <c r="BW45" i="4"/>
  <c r="BV45" i="4"/>
  <c r="BU45" i="4"/>
  <c r="BT45" i="4"/>
  <c r="BS45" i="4"/>
  <c r="CC45" i="4" s="1"/>
  <c r="BQ45" i="4"/>
  <c r="BP45" i="4"/>
  <c r="BO45" i="4"/>
  <c r="BN45" i="4"/>
  <c r="BM45" i="4"/>
  <c r="BL45" i="4"/>
  <c r="BK45" i="4"/>
  <c r="BJ45" i="4"/>
  <c r="BR45" i="4" s="1"/>
  <c r="BI45" i="4"/>
  <c r="BH45" i="4"/>
  <c r="BF45" i="4"/>
  <c r="BE45" i="4"/>
  <c r="BD45" i="4"/>
  <c r="BC45" i="4"/>
  <c r="BB45" i="4"/>
  <c r="BA45" i="4"/>
  <c r="AZ45" i="4"/>
  <c r="AY45" i="4"/>
  <c r="AX45" i="4"/>
  <c r="BG45" i="4" s="1"/>
  <c r="AW45" i="4"/>
  <c r="AU45" i="4"/>
  <c r="AT45" i="4"/>
  <c r="AS45" i="4"/>
  <c r="AR45" i="4"/>
  <c r="AQ45" i="4"/>
  <c r="AP45" i="4"/>
  <c r="AO45" i="4"/>
  <c r="AN45" i="4"/>
  <c r="AM45" i="4"/>
  <c r="AL45" i="4"/>
  <c r="AV45" i="4" s="1"/>
  <c r="AJ45" i="4"/>
  <c r="AI45" i="4"/>
  <c r="AH45" i="4"/>
  <c r="AG45" i="4"/>
  <c r="AF45" i="4"/>
  <c r="AE45" i="4"/>
  <c r="AD45" i="4"/>
  <c r="AC45" i="4"/>
  <c r="AB45" i="4"/>
  <c r="AA45" i="4"/>
  <c r="AK45" i="4" s="1"/>
  <c r="Y45" i="4"/>
  <c r="X45" i="4"/>
  <c r="W45" i="4"/>
  <c r="V45" i="4"/>
  <c r="U45" i="4"/>
  <c r="T45" i="4"/>
  <c r="S45" i="4"/>
  <c r="R45" i="4"/>
  <c r="Z45" i="4" s="1"/>
  <c r="Q45" i="4"/>
  <c r="P45" i="4"/>
  <c r="N45" i="4"/>
  <c r="M45" i="4"/>
  <c r="L45" i="4"/>
  <c r="K45" i="4"/>
  <c r="J45" i="4"/>
  <c r="I45" i="4"/>
  <c r="H45" i="4"/>
  <c r="G45" i="4"/>
  <c r="F45" i="4"/>
  <c r="O45" i="4" s="1"/>
  <c r="E45" i="4"/>
  <c r="CN44" i="4"/>
  <c r="CC44" i="4"/>
  <c r="BR44" i="4"/>
  <c r="BG44" i="4"/>
  <c r="AV44" i="4"/>
  <c r="AK44" i="4"/>
  <c r="Z44" i="4"/>
  <c r="O44" i="4"/>
  <c r="CN43" i="4"/>
  <c r="CC43" i="4"/>
  <c r="BR43" i="4"/>
  <c r="BG43" i="4"/>
  <c r="AV43" i="4"/>
  <c r="AK43" i="4"/>
  <c r="Z43" i="4"/>
  <c r="O43" i="4"/>
  <c r="CM42" i="4"/>
  <c r="CL42" i="4"/>
  <c r="CK42" i="4"/>
  <c r="CJ42" i="4"/>
  <c r="CI42" i="4"/>
  <c r="CH42" i="4"/>
  <c r="CG42" i="4"/>
  <c r="CF42" i="4"/>
  <c r="CE42" i="4"/>
  <c r="CD42" i="4"/>
  <c r="CN42" i="4" s="1"/>
  <c r="CB42" i="4"/>
  <c r="CA42" i="4"/>
  <c r="BZ42" i="4"/>
  <c r="BY42" i="4"/>
  <c r="BX42" i="4"/>
  <c r="BW42" i="4"/>
  <c r="BV42" i="4"/>
  <c r="BU42" i="4"/>
  <c r="BT42" i="4"/>
  <c r="BS42" i="4"/>
  <c r="CC42" i="4" s="1"/>
  <c r="BQ42" i="4"/>
  <c r="BP42" i="4"/>
  <c r="BO42" i="4"/>
  <c r="BN42" i="4"/>
  <c r="BM42" i="4"/>
  <c r="BL42" i="4"/>
  <c r="BK42" i="4"/>
  <c r="BJ42" i="4"/>
  <c r="BR42" i="4" s="1"/>
  <c r="BI42" i="4"/>
  <c r="BH42" i="4"/>
  <c r="BF42" i="4"/>
  <c r="BE42" i="4"/>
  <c r="BD42" i="4"/>
  <c r="BC42" i="4"/>
  <c r="BB42" i="4"/>
  <c r="BA42" i="4"/>
  <c r="AZ42" i="4"/>
  <c r="AY42" i="4"/>
  <c r="AX42" i="4"/>
  <c r="BG42" i="4" s="1"/>
  <c r="AW42" i="4"/>
  <c r="AU42" i="4"/>
  <c r="AT42" i="4"/>
  <c r="AS42" i="4"/>
  <c r="AR42" i="4"/>
  <c r="AQ42" i="4"/>
  <c r="AP42" i="4"/>
  <c r="AO42" i="4"/>
  <c r="AN42" i="4"/>
  <c r="AM42" i="4"/>
  <c r="AL42" i="4"/>
  <c r="AV42" i="4" s="1"/>
  <c r="AJ42" i="4"/>
  <c r="AI42" i="4"/>
  <c r="AH42" i="4"/>
  <c r="AG42" i="4"/>
  <c r="AF42" i="4"/>
  <c r="AE42" i="4"/>
  <c r="AD42" i="4"/>
  <c r="AC42" i="4"/>
  <c r="AB42" i="4"/>
  <c r="AA42" i="4"/>
  <c r="AK42" i="4" s="1"/>
  <c r="Y42" i="4"/>
  <c r="X42" i="4"/>
  <c r="W42" i="4"/>
  <c r="V42" i="4"/>
  <c r="U42" i="4"/>
  <c r="T42" i="4"/>
  <c r="S42" i="4"/>
  <c r="R42" i="4"/>
  <c r="Z42" i="4" s="1"/>
  <c r="Q42" i="4"/>
  <c r="P42" i="4"/>
  <c r="N42" i="4"/>
  <c r="M42" i="4"/>
  <c r="L42" i="4"/>
  <c r="K42" i="4"/>
  <c r="J42" i="4"/>
  <c r="I42" i="4"/>
  <c r="H42" i="4"/>
  <c r="G42" i="4"/>
  <c r="F42" i="4"/>
  <c r="E42" i="4"/>
  <c r="CN41" i="4"/>
  <c r="CC41" i="4"/>
  <c r="BR41" i="4"/>
  <c r="BG41" i="4"/>
  <c r="AV41" i="4"/>
  <c r="AK41" i="4"/>
  <c r="Z41" i="4"/>
  <c r="O41" i="4"/>
  <c r="CN40" i="4"/>
  <c r="CC40" i="4"/>
  <c r="BR40" i="4"/>
  <c r="BG40" i="4"/>
  <c r="AV40" i="4"/>
  <c r="AK40" i="4"/>
  <c r="Z40" i="4"/>
  <c r="O40" i="4"/>
  <c r="CM39" i="4"/>
  <c r="CL39" i="4"/>
  <c r="CK39" i="4"/>
  <c r="CJ39" i="4"/>
  <c r="CI39" i="4"/>
  <c r="CH39" i="4"/>
  <c r="CG39" i="4"/>
  <c r="CF39" i="4"/>
  <c r="CE39" i="4"/>
  <c r="CD39" i="4"/>
  <c r="CN39" i="4" s="1"/>
  <c r="CB39" i="4"/>
  <c r="CA39" i="4"/>
  <c r="BZ39" i="4"/>
  <c r="BY39" i="4"/>
  <c r="BX39" i="4"/>
  <c r="BW39" i="4"/>
  <c r="BV39" i="4"/>
  <c r="BU39" i="4"/>
  <c r="BT39" i="4"/>
  <c r="BS39" i="4"/>
  <c r="BQ39" i="4"/>
  <c r="BP39" i="4"/>
  <c r="BO39" i="4"/>
  <c r="BN39" i="4"/>
  <c r="BM39" i="4"/>
  <c r="BL39" i="4"/>
  <c r="BK39" i="4"/>
  <c r="BJ39" i="4"/>
  <c r="BI39" i="4"/>
  <c r="BH39" i="4"/>
  <c r="BF39" i="4"/>
  <c r="BE39" i="4"/>
  <c r="BD39" i="4"/>
  <c r="BC39" i="4"/>
  <c r="BB39" i="4"/>
  <c r="BA39" i="4"/>
  <c r="AZ39" i="4"/>
  <c r="AY39" i="4"/>
  <c r="AX39" i="4"/>
  <c r="BG39" i="4" s="1"/>
  <c r="AW39" i="4"/>
  <c r="AU39" i="4"/>
  <c r="AT39" i="4"/>
  <c r="AS39" i="4"/>
  <c r="AR39" i="4"/>
  <c r="AQ39" i="4"/>
  <c r="AP39" i="4"/>
  <c r="AO39" i="4"/>
  <c r="AN39" i="4"/>
  <c r="AM39" i="4"/>
  <c r="AL39" i="4"/>
  <c r="AJ39" i="4"/>
  <c r="AI39" i="4"/>
  <c r="AH39" i="4"/>
  <c r="AG39" i="4"/>
  <c r="AF39" i="4"/>
  <c r="AE39" i="4"/>
  <c r="AD39" i="4"/>
  <c r="AC39" i="4"/>
  <c r="AB39" i="4"/>
  <c r="AA39" i="4"/>
  <c r="AK39" i="4" s="1"/>
  <c r="Y39" i="4"/>
  <c r="X39" i="4"/>
  <c r="W39" i="4"/>
  <c r="V39" i="4"/>
  <c r="U39" i="4"/>
  <c r="T39" i="4"/>
  <c r="S39" i="4"/>
  <c r="R39" i="4"/>
  <c r="Z39" i="4" s="1"/>
  <c r="Q39" i="4"/>
  <c r="P39" i="4"/>
  <c r="N39" i="4"/>
  <c r="M39" i="4"/>
  <c r="L39" i="4"/>
  <c r="K39" i="4"/>
  <c r="J39" i="4"/>
  <c r="I39" i="4"/>
  <c r="H39" i="4"/>
  <c r="G39" i="4"/>
  <c r="F39" i="4"/>
  <c r="O39" i="4" s="1"/>
  <c r="E39" i="4"/>
  <c r="CN38" i="4"/>
  <c r="CC38" i="4"/>
  <c r="BR38" i="4"/>
  <c r="BG38" i="4"/>
  <c r="AV38" i="4"/>
  <c r="AK38" i="4"/>
  <c r="Z38" i="4"/>
  <c r="O38" i="4"/>
  <c r="CN37" i="4"/>
  <c r="CC37" i="4"/>
  <c r="BR37" i="4"/>
  <c r="BG37" i="4"/>
  <c r="AV37" i="4"/>
  <c r="AK37" i="4"/>
  <c r="Z37" i="4"/>
  <c r="O37" i="4"/>
  <c r="CM36" i="4"/>
  <c r="CL36" i="4"/>
  <c r="CK36" i="4"/>
  <c r="CJ36" i="4"/>
  <c r="CI36" i="4"/>
  <c r="CH36" i="4"/>
  <c r="CG36" i="4"/>
  <c r="CF36" i="4"/>
  <c r="CE36" i="4"/>
  <c r="CD36" i="4"/>
  <c r="CN36" i="4" s="1"/>
  <c r="CB36" i="4"/>
  <c r="CA36" i="4"/>
  <c r="BZ36" i="4"/>
  <c r="BY36" i="4"/>
  <c r="BX36" i="4"/>
  <c r="BW36" i="4"/>
  <c r="BV36" i="4"/>
  <c r="BU36" i="4"/>
  <c r="BT36" i="4"/>
  <c r="BS36" i="4"/>
  <c r="BQ36" i="4"/>
  <c r="BP36" i="4"/>
  <c r="BO36" i="4"/>
  <c r="BN36" i="4"/>
  <c r="BM36" i="4"/>
  <c r="BL36" i="4"/>
  <c r="BK36" i="4"/>
  <c r="BJ36" i="4"/>
  <c r="BI36" i="4"/>
  <c r="BH36" i="4"/>
  <c r="BF36" i="4"/>
  <c r="BE36" i="4"/>
  <c r="BD36" i="4"/>
  <c r="BC36" i="4"/>
  <c r="BB36" i="4"/>
  <c r="BA36" i="4"/>
  <c r="AZ36" i="4"/>
  <c r="AY36" i="4"/>
  <c r="AX36" i="4"/>
  <c r="BG36" i="4" s="1"/>
  <c r="AW36" i="4"/>
  <c r="AU36" i="4"/>
  <c r="AT36" i="4"/>
  <c r="AS36" i="4"/>
  <c r="AR36" i="4"/>
  <c r="AQ36" i="4"/>
  <c r="AP36" i="4"/>
  <c r="AO36" i="4"/>
  <c r="AN36" i="4"/>
  <c r="AV36" i="4" s="1"/>
  <c r="AM36" i="4"/>
  <c r="AL36" i="4"/>
  <c r="AJ36" i="4"/>
  <c r="AI36" i="4"/>
  <c r="AH36" i="4"/>
  <c r="AG36" i="4"/>
  <c r="AF36" i="4"/>
  <c r="AE36" i="4"/>
  <c r="AD36" i="4"/>
  <c r="AC36" i="4"/>
  <c r="AB36" i="4"/>
  <c r="AA36" i="4"/>
  <c r="Y36" i="4"/>
  <c r="X36" i="4"/>
  <c r="W36" i="4"/>
  <c r="V36" i="4"/>
  <c r="U36" i="4"/>
  <c r="T36" i="4"/>
  <c r="S36" i="4"/>
  <c r="R36" i="4"/>
  <c r="Z36" i="4" s="1"/>
  <c r="Q36" i="4"/>
  <c r="P36" i="4"/>
  <c r="N36" i="4"/>
  <c r="M36" i="4"/>
  <c r="L36" i="4"/>
  <c r="K36" i="4"/>
  <c r="J36" i="4"/>
  <c r="I36" i="4"/>
  <c r="H36" i="4"/>
  <c r="G36" i="4"/>
  <c r="F36" i="4"/>
  <c r="O36" i="4" s="1"/>
  <c r="E36" i="4"/>
  <c r="CN35" i="4"/>
  <c r="CC35" i="4"/>
  <c r="BR35" i="4"/>
  <c r="BG35" i="4"/>
  <c r="AV35" i="4"/>
  <c r="AK35" i="4"/>
  <c r="Z35" i="4"/>
  <c r="O35" i="4"/>
  <c r="CN34" i="4"/>
  <c r="CC34" i="4"/>
  <c r="BR34" i="4"/>
  <c r="BG34" i="4"/>
  <c r="AV34" i="4"/>
  <c r="AK34" i="4"/>
  <c r="Z34" i="4"/>
  <c r="O34" i="4"/>
  <c r="CM33" i="4"/>
  <c r="CL33" i="4"/>
  <c r="CK33" i="4"/>
  <c r="CJ33" i="4"/>
  <c r="CI33" i="4"/>
  <c r="CH33" i="4"/>
  <c r="CG33" i="4"/>
  <c r="CF33" i="4"/>
  <c r="CE33" i="4"/>
  <c r="CD33" i="4"/>
  <c r="CN33" i="4" s="1"/>
  <c r="CB33" i="4"/>
  <c r="CA33" i="4"/>
  <c r="BZ33" i="4"/>
  <c r="BY33" i="4"/>
  <c r="BX33" i="4"/>
  <c r="BW33" i="4"/>
  <c r="BV33" i="4"/>
  <c r="BU33" i="4"/>
  <c r="BT33" i="4"/>
  <c r="BS33" i="4"/>
  <c r="BQ33" i="4"/>
  <c r="BP33" i="4"/>
  <c r="BO33" i="4"/>
  <c r="BN33" i="4"/>
  <c r="BM33" i="4"/>
  <c r="BL33" i="4"/>
  <c r="BK33" i="4"/>
  <c r="BJ33" i="4"/>
  <c r="BR33" i="4" s="1"/>
  <c r="BI33" i="4"/>
  <c r="BH33" i="4"/>
  <c r="BF33" i="4"/>
  <c r="BE33" i="4"/>
  <c r="BD33" i="4"/>
  <c r="BC33" i="4"/>
  <c r="BB33" i="4"/>
  <c r="BA33" i="4"/>
  <c r="AZ33" i="4"/>
  <c r="AY33" i="4"/>
  <c r="AX33" i="4"/>
  <c r="BG33" i="4" s="1"/>
  <c r="AW33" i="4"/>
  <c r="AU33" i="4"/>
  <c r="AT33" i="4"/>
  <c r="AS33" i="4"/>
  <c r="AR33" i="4"/>
  <c r="AQ33" i="4"/>
  <c r="AP33" i="4"/>
  <c r="AO33" i="4"/>
  <c r="AN33" i="4"/>
  <c r="AM33" i="4"/>
  <c r="AL33" i="4"/>
  <c r="AJ33" i="4"/>
  <c r="AI33" i="4"/>
  <c r="AH33" i="4"/>
  <c r="AG33" i="4"/>
  <c r="AF33" i="4"/>
  <c r="AE33" i="4"/>
  <c r="AD33" i="4"/>
  <c r="AC33" i="4"/>
  <c r="AB33" i="4"/>
  <c r="AA33" i="4"/>
  <c r="AK33" i="4" s="1"/>
  <c r="Y33" i="4"/>
  <c r="X33" i="4"/>
  <c r="W33" i="4"/>
  <c r="V33" i="4"/>
  <c r="U33" i="4"/>
  <c r="T33" i="4"/>
  <c r="S33" i="4"/>
  <c r="R33" i="4"/>
  <c r="Z33" i="4" s="1"/>
  <c r="Q33" i="4"/>
  <c r="P33" i="4"/>
  <c r="N33" i="4"/>
  <c r="M33" i="4"/>
  <c r="L33" i="4"/>
  <c r="K33" i="4"/>
  <c r="J33" i="4"/>
  <c r="I33" i="4"/>
  <c r="H33" i="4"/>
  <c r="G33" i="4"/>
  <c r="F33" i="4"/>
  <c r="E33" i="4"/>
  <c r="CN32" i="4"/>
  <c r="CC32" i="4"/>
  <c r="BR32" i="4"/>
  <c r="BG32" i="4"/>
  <c r="AV32" i="4"/>
  <c r="AK32" i="4"/>
  <c r="Z32" i="4"/>
  <c r="O32" i="4"/>
  <c r="CN31" i="4"/>
  <c r="CC31" i="4"/>
  <c r="BR31" i="4"/>
  <c r="BG31" i="4"/>
  <c r="AV31" i="4"/>
  <c r="AK31" i="4"/>
  <c r="Z31" i="4"/>
  <c r="O31" i="4"/>
  <c r="CM30" i="4"/>
  <c r="CL30" i="4"/>
  <c r="CK30" i="4"/>
  <c r="CJ30" i="4"/>
  <c r="CI30" i="4"/>
  <c r="CH30" i="4"/>
  <c r="CG30" i="4"/>
  <c r="CF30" i="4"/>
  <c r="CE30" i="4"/>
  <c r="CD30" i="4"/>
  <c r="CN30" i="4" s="1"/>
  <c r="CB30" i="4"/>
  <c r="CA30" i="4"/>
  <c r="BZ30" i="4"/>
  <c r="BY30" i="4"/>
  <c r="BX30" i="4"/>
  <c r="BW30" i="4"/>
  <c r="BV30" i="4"/>
  <c r="BU30" i="4"/>
  <c r="BT30" i="4"/>
  <c r="BS30" i="4"/>
  <c r="CC30" i="4" s="1"/>
  <c r="BQ30" i="4"/>
  <c r="BP30" i="4"/>
  <c r="BO30" i="4"/>
  <c r="BN30" i="4"/>
  <c r="BM30" i="4"/>
  <c r="BL30" i="4"/>
  <c r="BK30" i="4"/>
  <c r="BJ30" i="4"/>
  <c r="BI30" i="4"/>
  <c r="BH30" i="4"/>
  <c r="BF30" i="4"/>
  <c r="BE30" i="4"/>
  <c r="BD30" i="4"/>
  <c r="BC30" i="4"/>
  <c r="BB30" i="4"/>
  <c r="BA30" i="4"/>
  <c r="AZ30" i="4"/>
  <c r="AY30" i="4"/>
  <c r="AX30" i="4"/>
  <c r="BG30" i="4" s="1"/>
  <c r="AW30" i="4"/>
  <c r="AU30" i="4"/>
  <c r="AT30" i="4"/>
  <c r="AS30" i="4"/>
  <c r="AR30" i="4"/>
  <c r="AQ30" i="4"/>
  <c r="AP30" i="4"/>
  <c r="AO30" i="4"/>
  <c r="AN30" i="4"/>
  <c r="AV30" i="4" s="1"/>
  <c r="AM30" i="4"/>
  <c r="AL30" i="4"/>
  <c r="AJ30" i="4"/>
  <c r="AI30" i="4"/>
  <c r="AH30" i="4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R30" i="4"/>
  <c r="Z30" i="4" s="1"/>
  <c r="Q30" i="4"/>
  <c r="P30" i="4"/>
  <c r="N30" i="4"/>
  <c r="M30" i="4"/>
  <c r="L30" i="4"/>
  <c r="K30" i="4"/>
  <c r="J30" i="4"/>
  <c r="I30" i="4"/>
  <c r="H30" i="4"/>
  <c r="G30" i="4"/>
  <c r="F30" i="4"/>
  <c r="E30" i="4"/>
  <c r="CN29" i="4"/>
  <c r="CC29" i="4"/>
  <c r="BR29" i="4"/>
  <c r="BG29" i="4"/>
  <c r="AV29" i="4"/>
  <c r="AK29" i="4"/>
  <c r="Z29" i="4"/>
  <c r="O29" i="4"/>
  <c r="CN28" i="4"/>
  <c r="CC28" i="4"/>
  <c r="BR28" i="4"/>
  <c r="BG28" i="4"/>
  <c r="AV28" i="4"/>
  <c r="AK28" i="4"/>
  <c r="Z28" i="4"/>
  <c r="O28" i="4"/>
  <c r="CM27" i="4"/>
  <c r="CL27" i="4"/>
  <c r="CK27" i="4"/>
  <c r="CJ27" i="4"/>
  <c r="CI27" i="4"/>
  <c r="CH27" i="4"/>
  <c r="CG27" i="4"/>
  <c r="CF27" i="4"/>
  <c r="CE27" i="4"/>
  <c r="CD27" i="4"/>
  <c r="CN27" i="4" s="1"/>
  <c r="CB27" i="4"/>
  <c r="CA27" i="4"/>
  <c r="BZ27" i="4"/>
  <c r="BY27" i="4"/>
  <c r="BX27" i="4"/>
  <c r="BW27" i="4"/>
  <c r="BV27" i="4"/>
  <c r="BU27" i="4"/>
  <c r="BT27" i="4"/>
  <c r="BS27" i="4"/>
  <c r="CC27" i="4" s="1"/>
  <c r="BQ27" i="4"/>
  <c r="BP27" i="4"/>
  <c r="BO27" i="4"/>
  <c r="BN27" i="4"/>
  <c r="BM27" i="4"/>
  <c r="BL27" i="4"/>
  <c r="BK27" i="4"/>
  <c r="BJ27" i="4"/>
  <c r="BI27" i="4"/>
  <c r="BH27" i="4"/>
  <c r="BF27" i="4"/>
  <c r="BE27" i="4"/>
  <c r="BD27" i="4"/>
  <c r="BC27" i="4"/>
  <c r="BB27" i="4"/>
  <c r="BA27" i="4"/>
  <c r="AZ27" i="4"/>
  <c r="AY27" i="4"/>
  <c r="AX27" i="4"/>
  <c r="BG27" i="4" s="1"/>
  <c r="AW27" i="4"/>
  <c r="AU27" i="4"/>
  <c r="AT27" i="4"/>
  <c r="AS27" i="4"/>
  <c r="AR27" i="4"/>
  <c r="AQ27" i="4"/>
  <c r="AP27" i="4"/>
  <c r="AO27" i="4"/>
  <c r="AN27" i="4"/>
  <c r="AV27" i="4" s="1"/>
  <c r="AM27" i="4"/>
  <c r="AL27" i="4"/>
  <c r="AJ27" i="4"/>
  <c r="AI27" i="4"/>
  <c r="AH27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R27" i="4"/>
  <c r="Z27" i="4" s="1"/>
  <c r="Q27" i="4"/>
  <c r="P27" i="4"/>
  <c r="N27" i="4"/>
  <c r="M27" i="4"/>
  <c r="L27" i="4"/>
  <c r="K27" i="4"/>
  <c r="J27" i="4"/>
  <c r="I27" i="4"/>
  <c r="H27" i="4"/>
  <c r="G27" i="4"/>
  <c r="F27" i="4"/>
  <c r="E27" i="4"/>
  <c r="CN26" i="4"/>
  <c r="CC26" i="4"/>
  <c r="BR26" i="4"/>
  <c r="BG26" i="4"/>
  <c r="AV26" i="4"/>
  <c r="AK26" i="4"/>
  <c r="Z26" i="4"/>
  <c r="O26" i="4"/>
  <c r="CN25" i="4"/>
  <c r="CC25" i="4"/>
  <c r="BR25" i="4"/>
  <c r="BG25" i="4"/>
  <c r="AV25" i="4"/>
  <c r="AK25" i="4"/>
  <c r="Z25" i="4"/>
  <c r="O25" i="4"/>
  <c r="CM24" i="4"/>
  <c r="CL24" i="4"/>
  <c r="CK24" i="4"/>
  <c r="CJ24" i="4"/>
  <c r="CI24" i="4"/>
  <c r="CH24" i="4"/>
  <c r="CG24" i="4"/>
  <c r="CF24" i="4"/>
  <c r="CE24" i="4"/>
  <c r="CD24" i="4"/>
  <c r="CN24" i="4" s="1"/>
  <c r="CB24" i="4"/>
  <c r="CA24" i="4"/>
  <c r="BZ24" i="4"/>
  <c r="BY24" i="4"/>
  <c r="BX24" i="4"/>
  <c r="BW24" i="4"/>
  <c r="BV24" i="4"/>
  <c r="BU24" i="4"/>
  <c r="BT24" i="4"/>
  <c r="BS24" i="4"/>
  <c r="CC24" i="4" s="1"/>
  <c r="BQ24" i="4"/>
  <c r="BP24" i="4"/>
  <c r="BO24" i="4"/>
  <c r="BN24" i="4"/>
  <c r="BM24" i="4"/>
  <c r="BL24" i="4"/>
  <c r="BK24" i="4"/>
  <c r="BJ24" i="4"/>
  <c r="BI24" i="4"/>
  <c r="BH24" i="4"/>
  <c r="BR24" i="4" s="1"/>
  <c r="BF24" i="4"/>
  <c r="BE24" i="4"/>
  <c r="BD24" i="4"/>
  <c r="BC24" i="4"/>
  <c r="BB24" i="4"/>
  <c r="BA24" i="4"/>
  <c r="AZ24" i="4"/>
  <c r="AY24" i="4"/>
  <c r="AX24" i="4"/>
  <c r="BG24" i="4" s="1"/>
  <c r="AW24" i="4"/>
  <c r="AU24" i="4"/>
  <c r="AT24" i="4"/>
  <c r="AS24" i="4"/>
  <c r="AR24" i="4"/>
  <c r="AQ24" i="4"/>
  <c r="AP24" i="4"/>
  <c r="AO24" i="4"/>
  <c r="AN24" i="4"/>
  <c r="AM24" i="4"/>
  <c r="AL24" i="4"/>
  <c r="AJ24" i="4"/>
  <c r="AI24" i="4"/>
  <c r="AH24" i="4"/>
  <c r="AG24" i="4"/>
  <c r="AF24" i="4"/>
  <c r="AE24" i="4"/>
  <c r="AD24" i="4"/>
  <c r="AC24" i="4"/>
  <c r="AB24" i="4"/>
  <c r="AA24" i="4"/>
  <c r="AK24" i="4" s="1"/>
  <c r="Y24" i="4"/>
  <c r="X24" i="4"/>
  <c r="W24" i="4"/>
  <c r="V24" i="4"/>
  <c r="U24" i="4"/>
  <c r="T24" i="4"/>
  <c r="S24" i="4"/>
  <c r="R24" i="4"/>
  <c r="Q24" i="4"/>
  <c r="Z24" i="4" s="1"/>
  <c r="P24" i="4"/>
  <c r="N24" i="4"/>
  <c r="M24" i="4"/>
  <c r="L24" i="4"/>
  <c r="K24" i="4"/>
  <c r="J24" i="4"/>
  <c r="I24" i="4"/>
  <c r="H24" i="4"/>
  <c r="G24" i="4"/>
  <c r="F24" i="4"/>
  <c r="E24" i="4"/>
  <c r="CN23" i="4"/>
  <c r="CC23" i="4"/>
  <c r="BR23" i="4"/>
  <c r="BG23" i="4"/>
  <c r="AV23" i="4"/>
  <c r="AK23" i="4"/>
  <c r="Z23" i="4"/>
  <c r="O23" i="4"/>
  <c r="CN22" i="4"/>
  <c r="CC22" i="4"/>
  <c r="BR22" i="4"/>
  <c r="BG22" i="4"/>
  <c r="AV22" i="4"/>
  <c r="AK22" i="4"/>
  <c r="Z22" i="4"/>
  <c r="O22" i="4"/>
  <c r="CM21" i="4"/>
  <c r="CL21" i="4"/>
  <c r="CK21" i="4"/>
  <c r="CJ21" i="4"/>
  <c r="CI21" i="4"/>
  <c r="CH21" i="4"/>
  <c r="CG21" i="4"/>
  <c r="CF21" i="4"/>
  <c r="CE21" i="4"/>
  <c r="CD21" i="4"/>
  <c r="CB21" i="4"/>
  <c r="CA21" i="4"/>
  <c r="BZ21" i="4"/>
  <c r="BY21" i="4"/>
  <c r="BX21" i="4"/>
  <c r="BW21" i="4"/>
  <c r="BV21" i="4"/>
  <c r="BU21" i="4"/>
  <c r="CC21" i="4" s="1"/>
  <c r="BT21" i="4"/>
  <c r="BS21" i="4"/>
  <c r="BQ21" i="4"/>
  <c r="BP21" i="4"/>
  <c r="BO21" i="4"/>
  <c r="BN21" i="4"/>
  <c r="BM21" i="4"/>
  <c r="BL21" i="4"/>
  <c r="BK21" i="4"/>
  <c r="BJ21" i="4"/>
  <c r="BI21" i="4"/>
  <c r="BH21" i="4"/>
  <c r="BF21" i="4"/>
  <c r="BE21" i="4"/>
  <c r="BD21" i="4"/>
  <c r="BC21" i="4"/>
  <c r="BB21" i="4"/>
  <c r="BA21" i="4"/>
  <c r="AZ21" i="4"/>
  <c r="AY21" i="4"/>
  <c r="AX21" i="4"/>
  <c r="AW21" i="4"/>
  <c r="AU21" i="4"/>
  <c r="AT21" i="4"/>
  <c r="AS21" i="4"/>
  <c r="AR21" i="4"/>
  <c r="AQ21" i="4"/>
  <c r="AP21" i="4"/>
  <c r="AO21" i="4"/>
  <c r="AN21" i="4"/>
  <c r="AM21" i="4"/>
  <c r="AL21" i="4"/>
  <c r="AJ21" i="4"/>
  <c r="AI21" i="4"/>
  <c r="AH21" i="4"/>
  <c r="AG21" i="4"/>
  <c r="AF21" i="4"/>
  <c r="AE21" i="4"/>
  <c r="AD21" i="4"/>
  <c r="AC21" i="4"/>
  <c r="AB21" i="4"/>
  <c r="AA21" i="4"/>
  <c r="AK21" i="4" s="1"/>
  <c r="Y21" i="4"/>
  <c r="X21" i="4"/>
  <c r="W21" i="4"/>
  <c r="V21" i="4"/>
  <c r="U21" i="4"/>
  <c r="T21" i="4"/>
  <c r="S21" i="4"/>
  <c r="R21" i="4"/>
  <c r="Q21" i="4"/>
  <c r="Z21" i="4" s="1"/>
  <c r="P21" i="4"/>
  <c r="N21" i="4"/>
  <c r="M21" i="4"/>
  <c r="L21" i="4"/>
  <c r="K21" i="4"/>
  <c r="J21" i="4"/>
  <c r="I21" i="4"/>
  <c r="H21" i="4"/>
  <c r="G21" i="4"/>
  <c r="F21" i="4"/>
  <c r="E21" i="4"/>
  <c r="CN20" i="4"/>
  <c r="CC20" i="4"/>
  <c r="BR20" i="4"/>
  <c r="BG20" i="4"/>
  <c r="AV20" i="4"/>
  <c r="AK20" i="4"/>
  <c r="Z20" i="4"/>
  <c r="O20" i="4"/>
  <c r="CN19" i="4"/>
  <c r="CC19" i="4"/>
  <c r="BR19" i="4"/>
  <c r="BG19" i="4"/>
  <c r="AV19" i="4"/>
  <c r="AK19" i="4"/>
  <c r="Z19" i="4"/>
  <c r="O19" i="4"/>
  <c r="CM18" i="4"/>
  <c r="CL18" i="4"/>
  <c r="CK18" i="4"/>
  <c r="CJ18" i="4"/>
  <c r="CI18" i="4"/>
  <c r="CH18" i="4"/>
  <c r="CG18" i="4"/>
  <c r="CF18" i="4"/>
  <c r="CE18" i="4"/>
  <c r="CD18" i="4"/>
  <c r="CB18" i="4"/>
  <c r="CA18" i="4"/>
  <c r="BZ18" i="4"/>
  <c r="BY18" i="4"/>
  <c r="BX18" i="4"/>
  <c r="BW18" i="4"/>
  <c r="BV18" i="4"/>
  <c r="BU18" i="4"/>
  <c r="CC18" i="4" s="1"/>
  <c r="BT18" i="4"/>
  <c r="BS18" i="4"/>
  <c r="BQ18" i="4"/>
  <c r="BP18" i="4"/>
  <c r="BO18" i="4"/>
  <c r="BN18" i="4"/>
  <c r="BM18" i="4"/>
  <c r="BL18" i="4"/>
  <c r="BK18" i="4"/>
  <c r="BJ18" i="4"/>
  <c r="BI18" i="4"/>
  <c r="BH18" i="4"/>
  <c r="BF18" i="4"/>
  <c r="BE18" i="4"/>
  <c r="BD18" i="4"/>
  <c r="BC18" i="4"/>
  <c r="BB18" i="4"/>
  <c r="BA18" i="4"/>
  <c r="AZ18" i="4"/>
  <c r="AY18" i="4"/>
  <c r="AX18" i="4"/>
  <c r="AW18" i="4"/>
  <c r="BG18" i="4" s="1"/>
  <c r="AU18" i="4"/>
  <c r="AT18" i="4"/>
  <c r="AS18" i="4"/>
  <c r="AR18" i="4"/>
  <c r="AQ18" i="4"/>
  <c r="AP18" i="4"/>
  <c r="AO18" i="4"/>
  <c r="AN18" i="4"/>
  <c r="AV18" i="4" s="1"/>
  <c r="AM18" i="4"/>
  <c r="AL18" i="4"/>
  <c r="AJ18" i="4"/>
  <c r="AI18" i="4"/>
  <c r="AH18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R18" i="4"/>
  <c r="Z18" i="4" s="1"/>
  <c r="Q18" i="4"/>
  <c r="P18" i="4"/>
  <c r="N18" i="4"/>
  <c r="M18" i="4"/>
  <c r="L18" i="4"/>
  <c r="K18" i="4"/>
  <c r="J18" i="4"/>
  <c r="I18" i="4"/>
  <c r="H18" i="4"/>
  <c r="G18" i="4"/>
  <c r="F18" i="4"/>
  <c r="E18" i="4"/>
  <c r="CN17" i="4"/>
  <c r="CC17" i="4"/>
  <c r="BR17" i="4"/>
  <c r="BG17" i="4"/>
  <c r="AV17" i="4"/>
  <c r="AK17" i="4"/>
  <c r="Z17" i="4"/>
  <c r="O17" i="4"/>
  <c r="CN16" i="4"/>
  <c r="CC16" i="4"/>
  <c r="BR16" i="4"/>
  <c r="BG16" i="4"/>
  <c r="AV16" i="4"/>
  <c r="AK16" i="4"/>
  <c r="Z16" i="4"/>
  <c r="O16" i="4"/>
  <c r="CM15" i="4"/>
  <c r="CL15" i="4"/>
  <c r="CK15" i="4"/>
  <c r="CJ15" i="4"/>
  <c r="CI15" i="4"/>
  <c r="CH15" i="4"/>
  <c r="CG15" i="4"/>
  <c r="CF15" i="4"/>
  <c r="CE15" i="4"/>
  <c r="CD15" i="4"/>
  <c r="CB15" i="4"/>
  <c r="CA15" i="4"/>
  <c r="BZ15" i="4"/>
  <c r="BY15" i="4"/>
  <c r="BX15" i="4"/>
  <c r="BW15" i="4"/>
  <c r="BV15" i="4"/>
  <c r="BU15" i="4"/>
  <c r="CC15" i="4" s="1"/>
  <c r="BT15" i="4"/>
  <c r="BS15" i="4"/>
  <c r="BQ15" i="4"/>
  <c r="BP15" i="4"/>
  <c r="BO15" i="4"/>
  <c r="BN15" i="4"/>
  <c r="BM15" i="4"/>
  <c r="BL15" i="4"/>
  <c r="BK15" i="4"/>
  <c r="BJ15" i="4"/>
  <c r="BI15" i="4"/>
  <c r="BH15" i="4"/>
  <c r="BF15" i="4"/>
  <c r="BE15" i="4"/>
  <c r="BD15" i="4"/>
  <c r="BC15" i="4"/>
  <c r="BB15" i="4"/>
  <c r="BA15" i="4"/>
  <c r="AZ15" i="4"/>
  <c r="AY15" i="4"/>
  <c r="AX15" i="4"/>
  <c r="AW15" i="4"/>
  <c r="BG15" i="4" s="1"/>
  <c r="AU15" i="4"/>
  <c r="AT15" i="4"/>
  <c r="AS15" i="4"/>
  <c r="AR15" i="4"/>
  <c r="AQ15" i="4"/>
  <c r="AP15" i="4"/>
  <c r="AO15" i="4"/>
  <c r="AN15" i="4"/>
  <c r="AV15" i="4" s="1"/>
  <c r="AM15" i="4"/>
  <c r="AL15" i="4"/>
  <c r="AJ15" i="4"/>
  <c r="AI15" i="4"/>
  <c r="AH15" i="4"/>
  <c r="AG15" i="4"/>
  <c r="AF15" i="4"/>
  <c r="AE15" i="4"/>
  <c r="AD15" i="4"/>
  <c r="AC15" i="4"/>
  <c r="AB15" i="4"/>
  <c r="AA15" i="4"/>
  <c r="Y15" i="4"/>
  <c r="X15" i="4"/>
  <c r="W15" i="4"/>
  <c r="V15" i="4"/>
  <c r="U15" i="4"/>
  <c r="T15" i="4"/>
  <c r="S15" i="4"/>
  <c r="R15" i="4"/>
  <c r="Q15" i="4"/>
  <c r="Z15" i="4" s="1"/>
  <c r="P15" i="4"/>
  <c r="N15" i="4"/>
  <c r="M15" i="4"/>
  <c r="L15" i="4"/>
  <c r="K15" i="4"/>
  <c r="J15" i="4"/>
  <c r="I15" i="4"/>
  <c r="H15" i="4"/>
  <c r="G15" i="4"/>
  <c r="F15" i="4"/>
  <c r="E15" i="4"/>
  <c r="CN14" i="4"/>
  <c r="CC14" i="4"/>
  <c r="BR14" i="4"/>
  <c r="BG14" i="4"/>
  <c r="AV14" i="4"/>
  <c r="AK14" i="4"/>
  <c r="Z14" i="4"/>
  <c r="O14" i="4"/>
  <c r="CN13" i="4"/>
  <c r="CC13" i="4"/>
  <c r="BR13" i="4"/>
  <c r="BG13" i="4"/>
  <c r="AV13" i="4"/>
  <c r="AK13" i="4"/>
  <c r="Z13" i="4"/>
  <c r="O13" i="4"/>
  <c r="CM12" i="4"/>
  <c r="CL12" i="4"/>
  <c r="CK12" i="4"/>
  <c r="CJ12" i="4"/>
  <c r="CJ139" i="4" s="1"/>
  <c r="CI12" i="4"/>
  <c r="CH12" i="4"/>
  <c r="CG12" i="4"/>
  <c r="CF12" i="4"/>
  <c r="CE12" i="4"/>
  <c r="CD12" i="4"/>
  <c r="CB12" i="4"/>
  <c r="CA12" i="4"/>
  <c r="BZ12" i="4"/>
  <c r="BY12" i="4"/>
  <c r="BX12" i="4"/>
  <c r="BW12" i="4"/>
  <c r="BV12" i="4"/>
  <c r="BU12" i="4"/>
  <c r="BT12" i="4"/>
  <c r="BS12" i="4"/>
  <c r="BS139" i="4" s="1"/>
  <c r="BQ12" i="4"/>
  <c r="BP12" i="4"/>
  <c r="BO12" i="4"/>
  <c r="BN12" i="4"/>
  <c r="BM12" i="4"/>
  <c r="BL12" i="4"/>
  <c r="BK12" i="4"/>
  <c r="BJ12" i="4"/>
  <c r="BJ139" i="4" s="1"/>
  <c r="BI12" i="4"/>
  <c r="BH12" i="4"/>
  <c r="BR12" i="4" s="1"/>
  <c r="BF12" i="4"/>
  <c r="BE12" i="4"/>
  <c r="BD12" i="4"/>
  <c r="BC12" i="4"/>
  <c r="BB12" i="4"/>
  <c r="BA12" i="4"/>
  <c r="AZ12" i="4"/>
  <c r="AY12" i="4"/>
  <c r="AX12" i="4"/>
  <c r="AW12" i="4"/>
  <c r="AU12" i="4"/>
  <c r="AT12" i="4"/>
  <c r="AT139" i="4" s="1"/>
  <c r="AS12" i="4"/>
  <c r="AR12" i="4"/>
  <c r="AQ12" i="4"/>
  <c r="AP12" i="4"/>
  <c r="AO12" i="4"/>
  <c r="AN12" i="4"/>
  <c r="AM12" i="4"/>
  <c r="AL12" i="4"/>
  <c r="AL139" i="4" s="1"/>
  <c r="AJ12" i="4"/>
  <c r="AI12" i="4"/>
  <c r="AH12" i="4"/>
  <c r="AG12" i="4"/>
  <c r="AF12" i="4"/>
  <c r="AF139" i="4" s="1"/>
  <c r="AE12" i="4"/>
  <c r="AD12" i="4"/>
  <c r="AD139" i="4" s="1"/>
  <c r="AC12" i="4"/>
  <c r="AB12" i="4"/>
  <c r="AA12" i="4"/>
  <c r="Y12" i="4"/>
  <c r="X12" i="4"/>
  <c r="X139" i="4" s="1"/>
  <c r="W12" i="4"/>
  <c r="V12" i="4"/>
  <c r="U12" i="4"/>
  <c r="T12" i="4"/>
  <c r="S12" i="4"/>
  <c r="R12" i="4"/>
  <c r="Q12" i="4"/>
  <c r="Z12" i="4" s="1"/>
  <c r="P12" i="4"/>
  <c r="N12" i="4"/>
  <c r="N139" i="4" s="1"/>
  <c r="M12" i="4"/>
  <c r="L12" i="4"/>
  <c r="K12" i="4"/>
  <c r="J12" i="4"/>
  <c r="I12" i="4"/>
  <c r="H12" i="4"/>
  <c r="G12" i="4"/>
  <c r="F12" i="4"/>
  <c r="F139" i="4" s="1"/>
  <c r="E12" i="4"/>
  <c r="CN11" i="4"/>
  <c r="CC11" i="4"/>
  <c r="BR11" i="4"/>
  <c r="BG11" i="4"/>
  <c r="AV11" i="4"/>
  <c r="AK11" i="4"/>
  <c r="Z11" i="4"/>
  <c r="O11" i="4"/>
  <c r="CN10" i="4"/>
  <c r="CC10" i="4"/>
  <c r="BR10" i="4"/>
  <c r="BG10" i="4"/>
  <c r="AV10" i="4"/>
  <c r="AK10" i="4"/>
  <c r="Z10" i="4"/>
  <c r="O10" i="4"/>
  <c r="H10" i="12"/>
  <c r="I10" i="12"/>
  <c r="J10" i="12"/>
  <c r="K10" i="12"/>
  <c r="L10" i="12"/>
  <c r="M10" i="12"/>
  <c r="N10" i="12"/>
  <c r="O10" i="12"/>
  <c r="P10" i="12"/>
  <c r="G10" i="12"/>
  <c r="Y9" i="12"/>
  <c r="H10" i="11"/>
  <c r="I10" i="11"/>
  <c r="J10" i="11"/>
  <c r="K10" i="11"/>
  <c r="G10" i="11"/>
  <c r="X9" i="11"/>
  <c r="G11" i="10"/>
  <c r="H11" i="10"/>
  <c r="I11" i="10"/>
  <c r="J11" i="10"/>
  <c r="K11" i="10"/>
  <c r="L11" i="10"/>
  <c r="M11" i="10"/>
  <c r="N11" i="10"/>
  <c r="O11" i="10"/>
  <c r="P11" i="10"/>
  <c r="F11" i="10"/>
  <c r="O49" i="2" l="1"/>
  <c r="AB166" i="2"/>
  <c r="H49" i="2"/>
  <c r="V49" i="2"/>
  <c r="AH18" i="2"/>
  <c r="AZ21" i="2"/>
  <c r="AH30" i="2"/>
  <c r="AZ33" i="2"/>
  <c r="G48" i="2"/>
  <c r="J48" i="2" s="1"/>
  <c r="V108" i="2"/>
  <c r="S162" i="2"/>
  <c r="J15" i="2"/>
  <c r="AB18" i="2"/>
  <c r="J27" i="2"/>
  <c r="AB30" i="2"/>
  <c r="J39" i="2"/>
  <c r="O48" i="2"/>
  <c r="F70" i="2"/>
  <c r="N70" i="2"/>
  <c r="AB75" i="2"/>
  <c r="AA103" i="2"/>
  <c r="AB103" i="2" s="1"/>
  <c r="AY162" i="2"/>
  <c r="W48" i="2"/>
  <c r="AB48" i="2" s="1"/>
  <c r="AZ162" i="2"/>
  <c r="AM49" i="2"/>
  <c r="AN49" i="2" s="1"/>
  <c r="AV49" i="2"/>
  <c r="AE48" i="2"/>
  <c r="U162" i="2"/>
  <c r="AE49" i="2"/>
  <c r="AH49" i="2" s="1"/>
  <c r="AH12" i="2"/>
  <c r="AN12" i="2"/>
  <c r="AZ15" i="2"/>
  <c r="AH24" i="2"/>
  <c r="AZ27" i="2"/>
  <c r="AH36" i="2"/>
  <c r="AH48" i="2"/>
  <c r="AM48" i="2"/>
  <c r="AN48" i="2" s="1"/>
  <c r="AL70" i="2"/>
  <c r="AC70" i="2"/>
  <c r="AJ162" i="2"/>
  <c r="AS162" i="2"/>
  <c r="AT108" i="2"/>
  <c r="AI162" i="2"/>
  <c r="P49" i="2"/>
  <c r="AZ12" i="2"/>
  <c r="AU49" i="2"/>
  <c r="J49" i="2"/>
  <c r="W49" i="2"/>
  <c r="AB49" i="2" s="1"/>
  <c r="AB12" i="2"/>
  <c r="AF49" i="2"/>
  <c r="J21" i="2"/>
  <c r="AB24" i="2"/>
  <c r="J33" i="2"/>
  <c r="AB36" i="2"/>
  <c r="P48" i="2"/>
  <c r="AZ48" i="2"/>
  <c r="AA162" i="2"/>
  <c r="AB108" i="2"/>
  <c r="AB162" i="2" s="1"/>
  <c r="AK162" i="2"/>
  <c r="J165" i="2"/>
  <c r="E167" i="2"/>
  <c r="J167" i="2" s="1"/>
  <c r="AY167" i="2"/>
  <c r="AZ165" i="2"/>
  <c r="AQ167" i="2"/>
  <c r="AT165" i="2"/>
  <c r="Q48" i="2"/>
  <c r="V48" i="2" s="1"/>
  <c r="AO48" i="2"/>
  <c r="AT48" i="2" s="1"/>
  <c r="AZ54" i="2"/>
  <c r="AH57" i="2"/>
  <c r="S70" i="2"/>
  <c r="V70" i="2" s="1"/>
  <c r="AI70" i="2"/>
  <c r="AY103" i="2"/>
  <c r="AZ103" i="2" s="1"/>
  <c r="V123" i="2"/>
  <c r="AN126" i="2"/>
  <c r="V137" i="2"/>
  <c r="AN140" i="2"/>
  <c r="AI167" i="2"/>
  <c r="AN167" i="2" s="1"/>
  <c r="AN165" i="2"/>
  <c r="AB54" i="2"/>
  <c r="J57" i="2"/>
  <c r="AN63" i="2"/>
  <c r="AN69" i="2"/>
  <c r="AN111" i="2"/>
  <c r="AN117" i="2"/>
  <c r="P123" i="2"/>
  <c r="AT129" i="2"/>
  <c r="P137" i="2"/>
  <c r="AT143" i="2"/>
  <c r="AT166" i="2"/>
  <c r="AT54" i="2"/>
  <c r="E70" i="2"/>
  <c r="I103" i="2"/>
  <c r="J103" i="2" s="1"/>
  <c r="N162" i="2"/>
  <c r="S167" i="2"/>
  <c r="V167" i="2" s="1"/>
  <c r="V165" i="2"/>
  <c r="AZ167" i="2"/>
  <c r="AZ166" i="2"/>
  <c r="J54" i="2"/>
  <c r="AM70" i="2"/>
  <c r="AU70" i="2"/>
  <c r="P69" i="2"/>
  <c r="F162" i="2"/>
  <c r="P111" i="2"/>
  <c r="P162" i="2" s="1"/>
  <c r="P117" i="2"/>
  <c r="K167" i="2"/>
  <c r="P165" i="2"/>
  <c r="AC167" i="2"/>
  <c r="AH167" i="2" s="1"/>
  <c r="J166" i="2"/>
  <c r="O70" i="2"/>
  <c r="W70" i="2"/>
  <c r="AB70" i="2" s="1"/>
  <c r="AE70" i="2"/>
  <c r="AV70" i="2"/>
  <c r="AH63" i="2"/>
  <c r="AH69" i="2"/>
  <c r="K70" i="2"/>
  <c r="AH111" i="2"/>
  <c r="AH162" i="2" s="1"/>
  <c r="AH117" i="2"/>
  <c r="AN120" i="2"/>
  <c r="V129" i="2"/>
  <c r="AN132" i="2"/>
  <c r="V143" i="2"/>
  <c r="AN148" i="2"/>
  <c r="E162" i="2"/>
  <c r="L167" i="2"/>
  <c r="P166" i="2"/>
  <c r="V12" i="2"/>
  <c r="AT12" i="2"/>
  <c r="G70" i="2"/>
  <c r="X70" i="2"/>
  <c r="AF70" i="2"/>
  <c r="J63" i="2"/>
  <c r="AN66" i="2"/>
  <c r="AN108" i="2"/>
  <c r="AN114" i="2"/>
  <c r="AT123" i="2"/>
  <c r="P129" i="2"/>
  <c r="AT137" i="2"/>
  <c r="P143" i="2"/>
  <c r="K162" i="2"/>
  <c r="AC162" i="2"/>
  <c r="AB167" i="2"/>
  <c r="AT167" i="2"/>
  <c r="O103" i="2"/>
  <c r="P103" i="2" s="1"/>
  <c r="AM103" i="2"/>
  <c r="AN103" i="2" s="1"/>
  <c r="U103" i="2"/>
  <c r="V103" i="2" s="1"/>
  <c r="AS103" i="2"/>
  <c r="AT103" i="2" s="1"/>
  <c r="O18" i="4"/>
  <c r="CN18" i="4"/>
  <c r="BR27" i="4"/>
  <c r="O33" i="4"/>
  <c r="AV33" i="4"/>
  <c r="AV39" i="4"/>
  <c r="BR15" i="4"/>
  <c r="BR30" i="4"/>
  <c r="O21" i="4"/>
  <c r="CN21" i="4"/>
  <c r="AK27" i="4"/>
  <c r="CC12" i="4"/>
  <c r="AK15" i="4"/>
  <c r="BR18" i="4"/>
  <c r="AV21" i="4"/>
  <c r="BG21" i="4"/>
  <c r="AK30" i="4"/>
  <c r="O42" i="4"/>
  <c r="BD139" i="4"/>
  <c r="CD139" i="4"/>
  <c r="CN12" i="4"/>
  <c r="CL139" i="4"/>
  <c r="O24" i="4"/>
  <c r="CC33" i="4"/>
  <c r="AV12" i="4"/>
  <c r="AW139" i="4"/>
  <c r="BG12" i="4"/>
  <c r="BE139" i="4"/>
  <c r="AK18" i="4"/>
  <c r="BR21" i="4"/>
  <c r="AV24" i="4"/>
  <c r="O27" i="4"/>
  <c r="AK36" i="4"/>
  <c r="BR36" i="4"/>
  <c r="CC36" i="4"/>
  <c r="BF139" i="4"/>
  <c r="O15" i="4"/>
  <c r="CN15" i="4"/>
  <c r="O30" i="4"/>
  <c r="BR39" i="4"/>
  <c r="CC39" i="4"/>
  <c r="K206" i="4"/>
  <c r="K193" i="4"/>
  <c r="K208" i="4" s="1"/>
  <c r="AT208" i="4"/>
  <c r="CE139" i="4"/>
  <c r="O87" i="4"/>
  <c r="BR93" i="4"/>
  <c r="BR99" i="4"/>
  <c r="CC211" i="4"/>
  <c r="BS213" i="4"/>
  <c r="O163" i="4"/>
  <c r="AV144" i="4"/>
  <c r="P163" i="4"/>
  <c r="AU208" i="4"/>
  <c r="BR75" i="4"/>
  <c r="O78" i="4"/>
  <c r="BR84" i="4"/>
  <c r="CC87" i="4"/>
  <c r="O105" i="4"/>
  <c r="BR108" i="4"/>
  <c r="CN111" i="4"/>
  <c r="K211" i="4"/>
  <c r="K213" i="4" s="1"/>
  <c r="K123" i="4"/>
  <c r="AL213" i="4"/>
  <c r="CC212" i="4"/>
  <c r="AN123" i="4"/>
  <c r="CN132" i="4"/>
  <c r="AN139" i="4"/>
  <c r="AF163" i="4"/>
  <c r="AK163" i="4" s="1"/>
  <c r="BG163" i="4"/>
  <c r="CN150" i="4"/>
  <c r="CC156" i="4"/>
  <c r="AE208" i="4"/>
  <c r="AV174" i="4"/>
  <c r="S139" i="4"/>
  <c r="T139" i="4"/>
  <c r="CG139" i="4"/>
  <c r="CC78" i="4"/>
  <c r="O93" i="4"/>
  <c r="E123" i="4"/>
  <c r="O114" i="4"/>
  <c r="CC114" i="4"/>
  <c r="Z120" i="4"/>
  <c r="CN120" i="4"/>
  <c r="CN135" i="4"/>
  <c r="X163" i="4"/>
  <c r="CN153" i="4"/>
  <c r="AK162" i="4"/>
  <c r="N208" i="4"/>
  <c r="W208" i="4"/>
  <c r="F193" i="4"/>
  <c r="F208" i="4" s="1"/>
  <c r="O84" i="4"/>
  <c r="BR90" i="4"/>
  <c r="CC93" i="4"/>
  <c r="CC99" i="4"/>
  <c r="BR102" i="4"/>
  <c r="Z105" i="4"/>
  <c r="CN105" i="4"/>
  <c r="E211" i="4"/>
  <c r="O121" i="4"/>
  <c r="M211" i="4"/>
  <c r="M213" i="4" s="1"/>
  <c r="M123" i="4"/>
  <c r="AV121" i="4"/>
  <c r="BD123" i="4"/>
  <c r="BG126" i="4"/>
  <c r="BR126" i="4"/>
  <c r="CN138" i="4"/>
  <c r="CN156" i="4"/>
  <c r="Z180" i="4"/>
  <c r="AL193" i="4"/>
  <c r="AD213" i="4"/>
  <c r="AZ139" i="4"/>
  <c r="BP139" i="4"/>
  <c r="M139" i="4"/>
  <c r="AC139" i="4"/>
  <c r="AK12" i="4"/>
  <c r="BB139" i="4"/>
  <c r="BZ139" i="4"/>
  <c r="O12" i="4"/>
  <c r="W139" i="4"/>
  <c r="BC139" i="4"/>
  <c r="BR81" i="4"/>
  <c r="CC84" i="4"/>
  <c r="BR96" i="4"/>
  <c r="O108" i="4"/>
  <c r="CC108" i="4"/>
  <c r="BR111" i="4"/>
  <c r="Z114" i="4"/>
  <c r="CN114" i="4"/>
  <c r="O212" i="4"/>
  <c r="AV122" i="4"/>
  <c r="BL123" i="4"/>
  <c r="BL139" i="4" s="1"/>
  <c r="BG129" i="4"/>
  <c r="O138" i="4"/>
  <c r="BG147" i="4"/>
  <c r="CN159" i="4"/>
  <c r="BZ208" i="4"/>
  <c r="CI208" i="4"/>
  <c r="BJ213" i="4"/>
  <c r="K139" i="4"/>
  <c r="AQ139" i="4"/>
  <c r="CF139" i="4"/>
  <c r="U139" i="4"/>
  <c r="O90" i="4"/>
  <c r="Z99" i="4"/>
  <c r="CN99" i="4"/>
  <c r="O117" i="4"/>
  <c r="CC117" i="4"/>
  <c r="BR120" i="4"/>
  <c r="P211" i="4"/>
  <c r="Z121" i="4"/>
  <c r="H123" i="4"/>
  <c r="H139" i="4" s="1"/>
  <c r="BT123" i="4"/>
  <c r="CC123" i="4" s="1"/>
  <c r="BR129" i="4"/>
  <c r="BG132" i="4"/>
  <c r="CJ163" i="4"/>
  <c r="AK147" i="4"/>
  <c r="BR147" i="4"/>
  <c r="BG150" i="4"/>
  <c r="CN162" i="4"/>
  <c r="AA206" i="4"/>
  <c r="AA193" i="4"/>
  <c r="AK168" i="4"/>
  <c r="AI206" i="4"/>
  <c r="AI193" i="4"/>
  <c r="BR174" i="4"/>
  <c r="BR180" i="4"/>
  <c r="O81" i="4"/>
  <c r="BR87" i="4"/>
  <c r="CC90" i="4"/>
  <c r="O102" i="4"/>
  <c r="CC102" i="4"/>
  <c r="BR105" i="4"/>
  <c r="Z108" i="4"/>
  <c r="CN108" i="4"/>
  <c r="AA123" i="4"/>
  <c r="AA139" i="4" s="1"/>
  <c r="H213" i="4"/>
  <c r="BR213" i="4"/>
  <c r="CH213" i="4"/>
  <c r="P212" i="4"/>
  <c r="Z212" i="4" s="1"/>
  <c r="Z122" i="4"/>
  <c r="P123" i="4"/>
  <c r="Z123" i="4" s="1"/>
  <c r="CB123" i="4"/>
  <c r="CB139" i="4" s="1"/>
  <c r="AK126" i="4"/>
  <c r="CC129" i="4"/>
  <c r="BR132" i="4"/>
  <c r="BG135" i="4"/>
  <c r="BT163" i="4"/>
  <c r="CC163" i="4" s="1"/>
  <c r="CC147" i="4"/>
  <c r="AK150" i="4"/>
  <c r="BR150" i="4"/>
  <c r="BG153" i="4"/>
  <c r="O156" i="4"/>
  <c r="S206" i="4"/>
  <c r="S193" i="4"/>
  <c r="AV212" i="4"/>
  <c r="O122" i="4"/>
  <c r="G123" i="4"/>
  <c r="G139" i="4" s="1"/>
  <c r="W123" i="4"/>
  <c r="AE123" i="4"/>
  <c r="AE139" i="4" s="1"/>
  <c r="AM123" i="4"/>
  <c r="AM139" i="4" s="1"/>
  <c r="AU123" i="4"/>
  <c r="AU139" i="4" s="1"/>
  <c r="BC123" i="4"/>
  <c r="BK123" i="4"/>
  <c r="BK139" i="4" s="1"/>
  <c r="CA123" i="4"/>
  <c r="CA139" i="4" s="1"/>
  <c r="CI123" i="4"/>
  <c r="CI139" i="4" s="1"/>
  <c r="O144" i="4"/>
  <c r="J206" i="4"/>
  <c r="J193" i="4"/>
  <c r="J208" i="4" s="1"/>
  <c r="R206" i="4"/>
  <c r="R193" i="4"/>
  <c r="Z168" i="4"/>
  <c r="AH206" i="4"/>
  <c r="AH193" i="4"/>
  <c r="AH208" i="4" s="1"/>
  <c r="AQ206" i="4"/>
  <c r="AQ193" i="4"/>
  <c r="AY206" i="4"/>
  <c r="AY193" i="4"/>
  <c r="AY208" i="4" s="1"/>
  <c r="BG168" i="4"/>
  <c r="BO206" i="4"/>
  <c r="BO193" i="4"/>
  <c r="BW206" i="4"/>
  <c r="BW193" i="4"/>
  <c r="CE206" i="4"/>
  <c r="CE193" i="4"/>
  <c r="CE208" i="4" s="1"/>
  <c r="CM206" i="4"/>
  <c r="CM193" i="4"/>
  <c r="O174" i="4"/>
  <c r="BG183" i="4"/>
  <c r="BK193" i="4"/>
  <c r="BK208" i="4" s="1"/>
  <c r="AM206" i="4"/>
  <c r="AM208" i="4" s="1"/>
  <c r="BS206" i="4"/>
  <c r="BG211" i="4"/>
  <c r="AW213" i="4"/>
  <c r="BG213" i="4" s="1"/>
  <c r="CC121" i="4"/>
  <c r="BG212" i="4"/>
  <c r="CC122" i="4"/>
  <c r="I123" i="4"/>
  <c r="I139" i="4" s="1"/>
  <c r="Q123" i="4"/>
  <c r="Q139" i="4" s="1"/>
  <c r="Y123" i="4"/>
  <c r="Y139" i="4" s="1"/>
  <c r="AG123" i="4"/>
  <c r="AG139" i="4" s="1"/>
  <c r="AO123" i="4"/>
  <c r="AO139" i="4" s="1"/>
  <c r="BE123" i="4"/>
  <c r="BM123" i="4"/>
  <c r="BM139" i="4" s="1"/>
  <c r="BU123" i="4"/>
  <c r="BU139" i="4" s="1"/>
  <c r="CK123" i="4"/>
  <c r="CK139" i="4" s="1"/>
  <c r="CC144" i="4"/>
  <c r="AV186" i="4"/>
  <c r="Z189" i="4"/>
  <c r="BS193" i="4"/>
  <c r="AU206" i="4"/>
  <c r="CA206" i="4"/>
  <c r="CA208" i="4" s="1"/>
  <c r="CN211" i="4"/>
  <c r="CD213" i="4"/>
  <c r="CN213" i="4" s="1"/>
  <c r="CN212" i="4"/>
  <c r="J123" i="4"/>
  <c r="J139" i="4" s="1"/>
  <c r="R123" i="4"/>
  <c r="R139" i="4" s="1"/>
  <c r="AH123" i="4"/>
  <c r="AH139" i="4" s="1"/>
  <c r="AP123" i="4"/>
  <c r="AP139" i="4" s="1"/>
  <c r="AX123" i="4"/>
  <c r="AX139" i="4" s="1"/>
  <c r="BF123" i="4"/>
  <c r="BN123" i="4"/>
  <c r="BN139" i="4" s="1"/>
  <c r="BV123" i="4"/>
  <c r="BV139" i="4" s="1"/>
  <c r="CL123" i="4"/>
  <c r="CD163" i="4"/>
  <c r="BR168" i="4"/>
  <c r="BG180" i="4"/>
  <c r="CN180" i="4"/>
  <c r="AK183" i="4"/>
  <c r="CN186" i="4"/>
  <c r="AK189" i="4"/>
  <c r="CC189" i="4"/>
  <c r="V206" i="4"/>
  <c r="V208" i="4" s="1"/>
  <c r="BB206" i="4"/>
  <c r="BB208" i="4" s="1"/>
  <c r="CH206" i="4"/>
  <c r="CH208" i="4" s="1"/>
  <c r="F211" i="4"/>
  <c r="F213" i="4" s="1"/>
  <c r="BR211" i="4"/>
  <c r="AA213" i="4"/>
  <c r="AK213" i="4" s="1"/>
  <c r="AK211" i="4"/>
  <c r="BG121" i="4"/>
  <c r="AK212" i="4"/>
  <c r="BG122" i="4"/>
  <c r="S123" i="4"/>
  <c r="AI123" i="4"/>
  <c r="AI139" i="4" s="1"/>
  <c r="AQ123" i="4"/>
  <c r="AY123" i="4"/>
  <c r="AY139" i="4" s="1"/>
  <c r="BO123" i="4"/>
  <c r="BO139" i="4" s="1"/>
  <c r="BW123" i="4"/>
  <c r="BW139" i="4" s="1"/>
  <c r="CE123" i="4"/>
  <c r="CN123" i="4" s="1"/>
  <c r="CM123" i="4"/>
  <c r="CM139" i="4" s="1"/>
  <c r="BG144" i="4"/>
  <c r="BG171" i="4"/>
  <c r="CN171" i="4"/>
  <c r="AK174" i="4"/>
  <c r="BG186" i="4"/>
  <c r="Z192" i="4"/>
  <c r="W206" i="4"/>
  <c r="BC206" i="4"/>
  <c r="BC208" i="4" s="1"/>
  <c r="CI206" i="4"/>
  <c r="CN121" i="4"/>
  <c r="CN122" i="4"/>
  <c r="L123" i="4"/>
  <c r="L139" i="4" s="1"/>
  <c r="T123" i="4"/>
  <c r="AB123" i="4"/>
  <c r="AB139" i="4" s="1"/>
  <c r="AJ123" i="4"/>
  <c r="AJ139" i="4" s="1"/>
  <c r="AR123" i="4"/>
  <c r="AR139" i="4" s="1"/>
  <c r="AZ123" i="4"/>
  <c r="BH123" i="4"/>
  <c r="BP123" i="4"/>
  <c r="BX123" i="4"/>
  <c r="BX139" i="4" s="1"/>
  <c r="CF123" i="4"/>
  <c r="O168" i="4"/>
  <c r="AN206" i="4"/>
  <c r="AN193" i="4"/>
  <c r="AN208" i="4" s="1"/>
  <c r="AV168" i="4"/>
  <c r="BD206" i="4"/>
  <c r="BD193" i="4"/>
  <c r="BL206" i="4"/>
  <c r="BL193" i="4"/>
  <c r="BT206" i="4"/>
  <c r="BT193" i="4"/>
  <c r="BT208" i="4" s="1"/>
  <c r="CB206" i="4"/>
  <c r="CB193" i="4"/>
  <c r="CJ206" i="4"/>
  <c r="CJ193" i="4"/>
  <c r="CN189" i="4"/>
  <c r="AK192" i="4"/>
  <c r="CC192" i="4"/>
  <c r="AD206" i="4"/>
  <c r="AD208" i="4" s="1"/>
  <c r="BJ206" i="4"/>
  <c r="BR206" i="4" s="1"/>
  <c r="N211" i="4"/>
  <c r="N213" i="4" s="1"/>
  <c r="AT211" i="4"/>
  <c r="AT213" i="4" s="1"/>
  <c r="BZ211" i="4"/>
  <c r="BZ213" i="4" s="1"/>
  <c r="AK121" i="4"/>
  <c r="AK122" i="4"/>
  <c r="U123" i="4"/>
  <c r="AC123" i="4"/>
  <c r="AS123" i="4"/>
  <c r="AS139" i="4" s="1"/>
  <c r="BA123" i="4"/>
  <c r="BA139" i="4" s="1"/>
  <c r="BI123" i="4"/>
  <c r="BI139" i="4" s="1"/>
  <c r="BQ123" i="4"/>
  <c r="BQ139" i="4" s="1"/>
  <c r="BY123" i="4"/>
  <c r="BY139" i="4" s="1"/>
  <c r="CG123" i="4"/>
  <c r="AK144" i="4"/>
  <c r="H206" i="4"/>
  <c r="H193" i="4"/>
  <c r="H208" i="4" s="1"/>
  <c r="P206" i="4"/>
  <c r="P193" i="4"/>
  <c r="X206" i="4"/>
  <c r="X193" i="4"/>
  <c r="X208" i="4" s="1"/>
  <c r="AF206" i="4"/>
  <c r="AF193" i="4"/>
  <c r="AO206" i="4"/>
  <c r="AO193" i="4"/>
  <c r="AO208" i="4" s="1"/>
  <c r="AW206" i="4"/>
  <c r="AW193" i="4"/>
  <c r="BE206" i="4"/>
  <c r="BE193" i="4"/>
  <c r="BE208" i="4" s="1"/>
  <c r="BM206" i="4"/>
  <c r="BM193" i="4"/>
  <c r="BU206" i="4"/>
  <c r="BU193" i="4"/>
  <c r="BU208" i="4" s="1"/>
  <c r="CK206" i="4"/>
  <c r="CK193" i="4"/>
  <c r="CK208" i="4" s="1"/>
  <c r="CN177" i="4"/>
  <c r="AK180" i="4"/>
  <c r="BG189" i="4"/>
  <c r="BR121" i="4"/>
  <c r="BR122" i="4"/>
  <c r="V123" i="4"/>
  <c r="V139" i="4" s="1"/>
  <c r="BB123" i="4"/>
  <c r="CH123" i="4"/>
  <c r="CH139" i="4" s="1"/>
  <c r="BR144" i="4"/>
  <c r="I206" i="4"/>
  <c r="O206" i="4" s="1"/>
  <c r="I193" i="4"/>
  <c r="Q206" i="4"/>
  <c r="Q193" i="4"/>
  <c r="Q208" i="4" s="1"/>
  <c r="Y206" i="4"/>
  <c r="Y193" i="4"/>
  <c r="AG206" i="4"/>
  <c r="AG193" i="4"/>
  <c r="AP206" i="4"/>
  <c r="AV206" i="4" s="1"/>
  <c r="AP193" i="4"/>
  <c r="AX206" i="4"/>
  <c r="AX193" i="4"/>
  <c r="AX208" i="4" s="1"/>
  <c r="BF206" i="4"/>
  <c r="BF193" i="4"/>
  <c r="BN206" i="4"/>
  <c r="BN193" i="4"/>
  <c r="BV206" i="4"/>
  <c r="BV193" i="4"/>
  <c r="CN168" i="4"/>
  <c r="CD206" i="4"/>
  <c r="CD193" i="4"/>
  <c r="CL206" i="4"/>
  <c r="CL193" i="4"/>
  <c r="CL208" i="4" s="1"/>
  <c r="AK171" i="4"/>
  <c r="CN192" i="4"/>
  <c r="E193" i="4"/>
  <c r="M193" i="4"/>
  <c r="M208" i="4" s="1"/>
  <c r="U193" i="4"/>
  <c r="U208" i="4" s="1"/>
  <c r="AC193" i="4"/>
  <c r="AC208" i="4" s="1"/>
  <c r="AS193" i="4"/>
  <c r="AS208" i="4" s="1"/>
  <c r="BA193" i="4"/>
  <c r="BA208" i="4" s="1"/>
  <c r="BI193" i="4"/>
  <c r="BI208" i="4" s="1"/>
  <c r="BQ193" i="4"/>
  <c r="BQ208" i="4" s="1"/>
  <c r="BY193" i="4"/>
  <c r="BY208" i="4" s="1"/>
  <c r="CG193" i="4"/>
  <c r="CG208" i="4" s="1"/>
  <c r="L193" i="4"/>
  <c r="L208" i="4" s="1"/>
  <c r="T193" i="4"/>
  <c r="T208" i="4" s="1"/>
  <c r="AB193" i="4"/>
  <c r="AB208" i="4" s="1"/>
  <c r="AJ193" i="4"/>
  <c r="AJ208" i="4" s="1"/>
  <c r="AR193" i="4"/>
  <c r="AR208" i="4" s="1"/>
  <c r="AZ193" i="4"/>
  <c r="AZ208" i="4" s="1"/>
  <c r="BH193" i="4"/>
  <c r="BP193" i="4"/>
  <c r="BP208" i="4" s="1"/>
  <c r="BX193" i="4"/>
  <c r="BX208" i="4" s="1"/>
  <c r="CF193" i="4"/>
  <c r="CF208" i="4" s="1"/>
  <c r="AI8" i="10"/>
  <c r="AN162" i="2" l="1"/>
  <c r="AT162" i="2"/>
  <c r="AZ70" i="2"/>
  <c r="V162" i="2"/>
  <c r="J162" i="2"/>
  <c r="P70" i="2"/>
  <c r="J70" i="2"/>
  <c r="AN70" i="2"/>
  <c r="AH70" i="2"/>
  <c r="P167" i="2"/>
  <c r="AZ49" i="2"/>
  <c r="AK139" i="4"/>
  <c r="AV139" i="4"/>
  <c r="BG123" i="4"/>
  <c r="Z163" i="4"/>
  <c r="BN208" i="4"/>
  <c r="AG208" i="4"/>
  <c r="CJ208" i="4"/>
  <c r="BD208" i="4"/>
  <c r="BO208" i="4"/>
  <c r="AV213" i="4"/>
  <c r="BT139" i="4"/>
  <c r="CC139" i="4" s="1"/>
  <c r="AV123" i="4"/>
  <c r="Z193" i="4"/>
  <c r="P208" i="4"/>
  <c r="BJ208" i="4"/>
  <c r="AV193" i="4"/>
  <c r="AL208" i="4"/>
  <c r="O123" i="4"/>
  <c r="AV211" i="4"/>
  <c r="BG139" i="4"/>
  <c r="CN139" i="4"/>
  <c r="BF208" i="4"/>
  <c r="Y208" i="4"/>
  <c r="BG206" i="4"/>
  <c r="Z206" i="4"/>
  <c r="CB208" i="4"/>
  <c r="CM208" i="4"/>
  <c r="R208" i="4"/>
  <c r="S208" i="4"/>
  <c r="AI208" i="4"/>
  <c r="Z211" i="4"/>
  <c r="P213" i="4"/>
  <c r="Z213" i="4" s="1"/>
  <c r="CC213" i="4"/>
  <c r="BG193" i="4"/>
  <c r="AW208" i="4"/>
  <c r="BR123" i="4"/>
  <c r="CN193" i="4"/>
  <c r="CD208" i="4"/>
  <c r="CC193" i="4"/>
  <c r="BS208" i="4"/>
  <c r="CC208" i="4" s="1"/>
  <c r="CN206" i="4"/>
  <c r="BM208" i="4"/>
  <c r="AF208" i="4"/>
  <c r="CC206" i="4"/>
  <c r="AQ208" i="4"/>
  <c r="AK123" i="4"/>
  <c r="AA208" i="4"/>
  <c r="AK208" i="4" s="1"/>
  <c r="AK193" i="4"/>
  <c r="BH139" i="4"/>
  <c r="BR139" i="4" s="1"/>
  <c r="E213" i="4"/>
  <c r="O213" i="4" s="1"/>
  <c r="O211" i="4"/>
  <c r="CN163" i="4"/>
  <c r="BH208" i="4"/>
  <c r="BR208" i="4" s="1"/>
  <c r="BR193" i="4"/>
  <c r="E208" i="4"/>
  <c r="O193" i="4"/>
  <c r="BV208" i="4"/>
  <c r="AP208" i="4"/>
  <c r="I208" i="4"/>
  <c r="BL208" i="4"/>
  <c r="BW208" i="4"/>
  <c r="AK206" i="4"/>
  <c r="E139" i="4"/>
  <c r="O139" i="4" s="1"/>
  <c r="P139" i="4"/>
  <c r="Z139" i="4" s="1"/>
  <c r="AK9" i="9"/>
  <c r="AK6" i="9"/>
  <c r="Z6" i="8"/>
  <c r="O208" i="4" l="1"/>
  <c r="CN208" i="4"/>
  <c r="Z208" i="4"/>
  <c r="BG208" i="4"/>
  <c r="AV208" i="4"/>
  <c r="R12" i="5"/>
  <c r="Q12" i="5"/>
  <c r="M12" i="5"/>
  <c r="CN36" i="3"/>
  <c r="CC36" i="3"/>
  <c r="BR36" i="3"/>
  <c r="BG36" i="3"/>
  <c r="AV36" i="3"/>
  <c r="AK36" i="3"/>
  <c r="Z36" i="3"/>
  <c r="O36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F33" i="3"/>
  <c r="BE33" i="3"/>
  <c r="BD33" i="3"/>
  <c r="BC33" i="3"/>
  <c r="BB33" i="3"/>
  <c r="BA33" i="3"/>
  <c r="AZ33" i="3"/>
  <c r="AY33" i="3"/>
  <c r="AX33" i="3"/>
  <c r="AW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Y33" i="3"/>
  <c r="X33" i="3"/>
  <c r="W33" i="3"/>
  <c r="V33" i="3"/>
  <c r="U33" i="3"/>
  <c r="T33" i="3"/>
  <c r="S33" i="3"/>
  <c r="R33" i="3"/>
  <c r="Q33" i="3"/>
  <c r="P33" i="3"/>
  <c r="N33" i="3"/>
  <c r="M33" i="3"/>
  <c r="L33" i="3"/>
  <c r="K33" i="3"/>
  <c r="J33" i="3"/>
  <c r="I33" i="3"/>
  <c r="H33" i="3"/>
  <c r="G33" i="3"/>
  <c r="F33" i="3"/>
  <c r="E33" i="3"/>
  <c r="CN32" i="3"/>
  <c r="CC32" i="3"/>
  <c r="BR32" i="3"/>
  <c r="BG32" i="3"/>
  <c r="AV32" i="3"/>
  <c r="AK32" i="3"/>
  <c r="Z32" i="3"/>
  <c r="O32" i="3"/>
  <c r="CN31" i="3"/>
  <c r="CN33" i="3" s="1"/>
  <c r="CC31" i="3"/>
  <c r="BR31" i="3"/>
  <c r="BG31" i="3"/>
  <c r="BG33" i="3" s="1"/>
  <c r="AV31" i="3"/>
  <c r="AV33" i="3" s="1"/>
  <c r="AK31" i="3"/>
  <c r="Z31" i="3"/>
  <c r="Z33" i="3" s="1"/>
  <c r="O31" i="3"/>
  <c r="O33" i="3" s="1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F28" i="3"/>
  <c r="BE28" i="3"/>
  <c r="BD28" i="3"/>
  <c r="BC28" i="3"/>
  <c r="BB28" i="3"/>
  <c r="BA28" i="3"/>
  <c r="AZ28" i="3"/>
  <c r="AY28" i="3"/>
  <c r="AX28" i="3"/>
  <c r="AW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G28" i="3"/>
  <c r="F28" i="3"/>
  <c r="E28" i="3"/>
  <c r="CN26" i="3"/>
  <c r="CC26" i="3"/>
  <c r="BR26" i="3"/>
  <c r="BG26" i="3"/>
  <c r="AV26" i="3"/>
  <c r="AK26" i="3"/>
  <c r="Z26" i="3"/>
  <c r="O26" i="3"/>
  <c r="CN25" i="3"/>
  <c r="CC25" i="3"/>
  <c r="BR25" i="3"/>
  <c r="BG25" i="3"/>
  <c r="AV25" i="3"/>
  <c r="AK25" i="3"/>
  <c r="Z25" i="3"/>
  <c r="O25" i="3"/>
  <c r="CN24" i="3"/>
  <c r="CC24" i="3"/>
  <c r="BR24" i="3"/>
  <c r="BG24" i="3"/>
  <c r="AV24" i="3"/>
  <c r="AK24" i="3"/>
  <c r="Z24" i="3"/>
  <c r="O24" i="3"/>
  <c r="CN21" i="3"/>
  <c r="CC21" i="3"/>
  <c r="BR21" i="3"/>
  <c r="BG21" i="3"/>
  <c r="AV21" i="3"/>
  <c r="AK21" i="3"/>
  <c r="Z21" i="3"/>
  <c r="O21" i="3"/>
  <c r="CN20" i="3"/>
  <c r="CC20" i="3"/>
  <c r="BR20" i="3"/>
  <c r="BG20" i="3"/>
  <c r="AV20" i="3"/>
  <c r="AK20" i="3"/>
  <c r="Z20" i="3"/>
  <c r="O20" i="3"/>
  <c r="CN19" i="3"/>
  <c r="CC19" i="3"/>
  <c r="BR19" i="3"/>
  <c r="BG19" i="3"/>
  <c r="AV19" i="3"/>
  <c r="AK19" i="3"/>
  <c r="Z19" i="3"/>
  <c r="O19" i="3"/>
  <c r="CN16" i="3"/>
  <c r="CC16" i="3"/>
  <c r="BR16" i="3"/>
  <c r="BG16" i="3"/>
  <c r="AV16" i="3"/>
  <c r="AK16" i="3"/>
  <c r="Z16" i="3"/>
  <c r="O16" i="3"/>
  <c r="CN15" i="3"/>
  <c r="CC15" i="3"/>
  <c r="BR15" i="3"/>
  <c r="BG15" i="3"/>
  <c r="AV15" i="3"/>
  <c r="AK15" i="3"/>
  <c r="Z15" i="3"/>
  <c r="O15" i="3"/>
  <c r="CN14" i="3"/>
  <c r="CC14" i="3"/>
  <c r="BR14" i="3"/>
  <c r="BG14" i="3"/>
  <c r="AV14" i="3"/>
  <c r="AK14" i="3"/>
  <c r="Z14" i="3"/>
  <c r="O14" i="3"/>
  <c r="CN13" i="3"/>
  <c r="CC13" i="3"/>
  <c r="BR13" i="3"/>
  <c r="BG13" i="3"/>
  <c r="AV13" i="3"/>
  <c r="AK13" i="3"/>
  <c r="Z13" i="3"/>
  <c r="O13" i="3"/>
  <c r="CN12" i="3"/>
  <c r="CC12" i="3"/>
  <c r="BR12" i="3"/>
  <c r="BG12" i="3"/>
  <c r="AV12" i="3"/>
  <c r="AK12" i="3"/>
  <c r="Z12" i="3"/>
  <c r="O12" i="3"/>
  <c r="CN11" i="3"/>
  <c r="CC11" i="3"/>
  <c r="BR11" i="3"/>
  <c r="BG11" i="3"/>
  <c r="AV11" i="3"/>
  <c r="AK11" i="3"/>
  <c r="Z11" i="3"/>
  <c r="O11" i="3"/>
  <c r="CN10" i="3"/>
  <c r="CN28" i="3" s="1"/>
  <c r="CC10" i="3"/>
  <c r="BR10" i="3"/>
  <c r="BG10" i="3"/>
  <c r="BG28" i="3" s="1"/>
  <c r="AV10" i="3"/>
  <c r="AV28" i="3" s="1"/>
  <c r="AK10" i="3"/>
  <c r="Z10" i="3"/>
  <c r="Z28" i="3" s="1"/>
  <c r="O10" i="3"/>
  <c r="O28" i="3" s="1"/>
  <c r="B2" i="4"/>
  <c r="B2" i="2"/>
  <c r="AZ36" i="1" l="1"/>
  <c r="AT36" i="1"/>
  <c r="AN36" i="1"/>
  <c r="AH36" i="1"/>
  <c r="AB36" i="1"/>
  <c r="V36" i="1"/>
  <c r="P36" i="1"/>
  <c r="J36" i="1"/>
  <c r="AY33" i="1"/>
  <c r="AX33" i="1"/>
  <c r="AW33" i="1"/>
  <c r="AV33" i="1"/>
  <c r="AU33" i="1"/>
  <c r="AZ33" i="1" s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G33" i="1"/>
  <c r="AF33" i="1"/>
  <c r="AE33" i="1"/>
  <c r="AD33" i="1"/>
  <c r="AC33" i="1"/>
  <c r="AH33" i="1" s="1"/>
  <c r="AA33" i="1"/>
  <c r="Z33" i="1"/>
  <c r="Y33" i="1"/>
  <c r="X33" i="1"/>
  <c r="W33" i="1"/>
  <c r="AB33" i="1" s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F33" i="1"/>
  <c r="E33" i="1"/>
  <c r="J33" i="1" s="1"/>
  <c r="AZ32" i="1"/>
  <c r="AT32" i="1"/>
  <c r="AN32" i="1"/>
  <c r="AH32" i="1"/>
  <c r="AB32" i="1"/>
  <c r="V32" i="1"/>
  <c r="P32" i="1"/>
  <c r="J32" i="1"/>
  <c r="AZ31" i="1"/>
  <c r="AT31" i="1"/>
  <c r="AN31" i="1"/>
  <c r="AH31" i="1"/>
  <c r="AB31" i="1"/>
  <c r="V31" i="1"/>
  <c r="P31" i="1"/>
  <c r="J31" i="1"/>
  <c r="AY28" i="1"/>
  <c r="AX28" i="1"/>
  <c r="AW28" i="1"/>
  <c r="AV28" i="1"/>
  <c r="AU28" i="1"/>
  <c r="AT28" i="1"/>
  <c r="AS28" i="1"/>
  <c r="AR28" i="1"/>
  <c r="AQ28" i="1"/>
  <c r="AP28" i="1"/>
  <c r="AO28" i="1"/>
  <c r="AM28" i="1"/>
  <c r="AL28" i="1"/>
  <c r="AK28" i="1"/>
  <c r="AJ28" i="1"/>
  <c r="AI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AZ26" i="1"/>
  <c r="AT26" i="1"/>
  <c r="AN26" i="1"/>
  <c r="AH26" i="1"/>
  <c r="AB26" i="1"/>
  <c r="V26" i="1"/>
  <c r="P26" i="1"/>
  <c r="J26" i="1"/>
  <c r="AZ25" i="1"/>
  <c r="AT25" i="1"/>
  <c r="AN25" i="1"/>
  <c r="AH25" i="1"/>
  <c r="AB25" i="1"/>
  <c r="V25" i="1"/>
  <c r="P25" i="1"/>
  <c r="J25" i="1"/>
  <c r="AZ24" i="1"/>
  <c r="AT24" i="1"/>
  <c r="AN24" i="1"/>
  <c r="AN28" i="1" s="1"/>
  <c r="AH24" i="1"/>
  <c r="AB24" i="1"/>
  <c r="V24" i="1"/>
  <c r="P24" i="1"/>
  <c r="J24" i="1"/>
  <c r="AZ21" i="1"/>
  <c r="AT21" i="1"/>
  <c r="AN21" i="1"/>
  <c r="AH21" i="1"/>
  <c r="AB21" i="1"/>
  <c r="V21" i="1"/>
  <c r="P21" i="1"/>
  <c r="J21" i="1"/>
  <c r="AZ20" i="1"/>
  <c r="AT20" i="1"/>
  <c r="AN20" i="1"/>
  <c r="AH20" i="1"/>
  <c r="AB20" i="1"/>
  <c r="V20" i="1"/>
  <c r="P20" i="1"/>
  <c r="J20" i="1"/>
  <c r="AZ19" i="1"/>
  <c r="AT19" i="1"/>
  <c r="AN19" i="1"/>
  <c r="AH19" i="1"/>
  <c r="AB19" i="1"/>
  <c r="V19" i="1"/>
  <c r="P19" i="1"/>
  <c r="J19" i="1"/>
  <c r="AZ16" i="1"/>
  <c r="AT16" i="1"/>
  <c r="AN16" i="1"/>
  <c r="AH16" i="1"/>
  <c r="AB16" i="1"/>
  <c r="V16" i="1"/>
  <c r="P16" i="1"/>
  <c r="J16" i="1"/>
  <c r="AZ15" i="1"/>
  <c r="AT15" i="1"/>
  <c r="AN15" i="1"/>
  <c r="AH15" i="1"/>
  <c r="AB15" i="1"/>
  <c r="V15" i="1"/>
  <c r="P15" i="1"/>
  <c r="J15" i="1"/>
  <c r="AZ14" i="1"/>
  <c r="AT14" i="1"/>
  <c r="AN14" i="1"/>
  <c r="AH14" i="1"/>
  <c r="AB14" i="1"/>
  <c r="V14" i="1"/>
  <c r="P14" i="1"/>
  <c r="J14" i="1"/>
  <c r="AZ13" i="1"/>
  <c r="AT13" i="1"/>
  <c r="AN13" i="1"/>
  <c r="AH13" i="1"/>
  <c r="AB13" i="1"/>
  <c r="V13" i="1"/>
  <c r="P13" i="1"/>
  <c r="J13" i="1"/>
  <c r="AZ12" i="1"/>
  <c r="AT12" i="1"/>
  <c r="AN12" i="1"/>
  <c r="AH12" i="1"/>
  <c r="AB12" i="1"/>
  <c r="V12" i="1"/>
  <c r="P12" i="1"/>
  <c r="J12" i="1"/>
  <c r="AZ11" i="1"/>
  <c r="AT11" i="1"/>
  <c r="AN11" i="1"/>
  <c r="AH11" i="1"/>
  <c r="AB11" i="1"/>
  <c r="V11" i="1"/>
  <c r="P11" i="1"/>
  <c r="J11" i="1"/>
  <c r="AZ10" i="1"/>
  <c r="AZ28" i="1" s="1"/>
  <c r="AT10" i="1"/>
  <c r="AN10" i="1"/>
  <c r="AH10" i="1"/>
  <c r="AH28" i="1" s="1"/>
  <c r="AB10" i="1"/>
  <c r="V10" i="1"/>
  <c r="P10" i="1"/>
  <c r="J10" i="1"/>
  <c r="J28" i="1" s="1"/>
  <c r="B2" i="1"/>
</calcChain>
</file>

<file path=xl/sharedStrings.xml><?xml version="1.0" encoding="utf-8"?>
<sst xmlns="http://schemas.openxmlformats.org/spreadsheetml/2006/main" count="28884" uniqueCount="4163">
  <si>
    <t>This spreadsheet includes additional PR24 Business Plan tables alongisde our full suite of business plan tables submitted in October 2023. These spreadsheet include:
- CW/W2b- These tables mirror CW/W2 but are post frontier shift and real price effects. Commentary on the completion of these tables are included alongside the CW/W2 tables.
- CW/W3- These tables mirror CW/W3 but are post frontier shift and real price effects. Commentary on the completion of these tables are included alongisde the CW/W3 tables
- OUT1,3,7 Bespoke- The tables replicate OUT1, 2, 3, 5 and 7 of the main business plan tables and are completed for WSH bespoke PCs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LS1 Bespoke - The table replicates LS1 of the main business plan tables and is complete for WSH bespoke.                                                                                                                                           - LS2 Bespoke - the table replicates LS2 of the main business plan tables and is complete for WSH bespoke</t>
  </si>
  <si>
    <t>CW2b</t>
  </si>
  <si>
    <t>Ofwat Bon Numbers</t>
  </si>
  <si>
    <t>Base expenditure analysis - water resources and water network+ (Post Frontier Shift and real price effects)</t>
  </si>
  <si>
    <t>Base expenditure analysis - water resources and water network+</t>
  </si>
  <si>
    <t>Line description</t>
  </si>
  <si>
    <t>Units</t>
  </si>
  <si>
    <t>DPs</t>
  </si>
  <si>
    <t>Water resources</t>
  </si>
  <si>
    <t>Water network+</t>
  </si>
  <si>
    <t>Total</t>
  </si>
  <si>
    <t>PR24 BP reference</t>
  </si>
  <si>
    <t>RAG 4 reference</t>
  </si>
  <si>
    <t>Raw water transport</t>
  </si>
  <si>
    <t>Raw water storage</t>
  </si>
  <si>
    <t>Water treatment</t>
  </si>
  <si>
    <t>Treated water distribution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</si>
  <si>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</si>
  <si>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</si>
  <si>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</si>
  <si>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</si>
  <si>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</si>
  <si>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</si>
  <si>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</si>
  <si>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</si>
  <si>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Operating expenditure</t>
  </si>
  <si>
    <t>Power</t>
  </si>
  <si>
    <t>£m</t>
  </si>
  <si>
    <t>CW2.1</t>
  </si>
  <si>
    <t>4J.1</t>
  </si>
  <si>
    <t>CW2_001WR_PR24</t>
  </si>
  <si>
    <t>CW2_001RWD_PR24</t>
  </si>
  <si>
    <t>CW2_001RWS_PR24</t>
  </si>
  <si>
    <t>CW2_001WT_PR24</t>
  </si>
  <si>
    <t>CW2_001TWD_PR24</t>
  </si>
  <si>
    <t>CW2_001TOT_PR24</t>
  </si>
  <si>
    <t>Income treated as negative expenditure</t>
  </si>
  <si>
    <t>CW2.2</t>
  </si>
  <si>
    <t>4J.2</t>
  </si>
  <si>
    <t>CW2_002WR_PR24</t>
  </si>
  <si>
    <t>CW2_002RWD_PR24</t>
  </si>
  <si>
    <t>CW2_002RWS_PR24</t>
  </si>
  <si>
    <t>CW2_002WT_PR24</t>
  </si>
  <si>
    <t>CW2_002TWD_PR24</t>
  </si>
  <si>
    <t>CW2_002TOT_PR24</t>
  </si>
  <si>
    <t>Bulk Supply/Bulk discharge</t>
  </si>
  <si>
    <t>CW2.3</t>
  </si>
  <si>
    <t>4J.3</t>
  </si>
  <si>
    <t>CW2_003WR_PR24</t>
  </si>
  <si>
    <t>CW2_003RWD_PR24</t>
  </si>
  <si>
    <t>CW2_003RWS_PR24</t>
  </si>
  <si>
    <t>CW2_003WT_PR24</t>
  </si>
  <si>
    <t>CW2_003TWD_PR24</t>
  </si>
  <si>
    <t>CW2_003TOT_PR24</t>
  </si>
  <si>
    <t>Renewals expensed in year (infrastructure)</t>
  </si>
  <si>
    <t>CW2.4</t>
  </si>
  <si>
    <t>4J.4</t>
  </si>
  <si>
    <t>CW2_004WR_PR24</t>
  </si>
  <si>
    <t>CW2_004RWD_PR24</t>
  </si>
  <si>
    <t>CW2_004RWS_PR24</t>
  </si>
  <si>
    <t>CW2_004WT_PR24</t>
  </si>
  <si>
    <t>CW2_004TWD_PR24</t>
  </si>
  <si>
    <t>CW2_004TOT_PR24</t>
  </si>
  <si>
    <t>Renewals expensed in year (non-infrastructure)</t>
  </si>
  <si>
    <t>CW2.5</t>
  </si>
  <si>
    <t>4J.5</t>
  </si>
  <si>
    <t>CW2_005WR_PR24</t>
  </si>
  <si>
    <t>CW2_005RWD_PR24</t>
  </si>
  <si>
    <t>CW2_005RWS_PR24</t>
  </si>
  <si>
    <t>CW2_005WT_PR24</t>
  </si>
  <si>
    <t>CW2_005TWD_PR24</t>
  </si>
  <si>
    <t>CW2_005TOT_PR24</t>
  </si>
  <si>
    <t>Other operating expenditure</t>
  </si>
  <si>
    <t>CW2.6</t>
  </si>
  <si>
    <t>4J.6</t>
  </si>
  <si>
    <t>CW2_006WR_PR24</t>
  </si>
  <si>
    <t>CW2_006RWD_PR24</t>
  </si>
  <si>
    <t>CW2_006RWS_PR24</t>
  </si>
  <si>
    <t>CW2_006WT_PR24</t>
  </si>
  <si>
    <t>CW2_006TWD_PR24</t>
  </si>
  <si>
    <t>CW2_006TOT_PR24</t>
  </si>
  <si>
    <t>Local authority and Cumulo rates</t>
  </si>
  <si>
    <t>CW2.7</t>
  </si>
  <si>
    <t>4J.7</t>
  </si>
  <si>
    <t>CW2_007WR_PR24</t>
  </si>
  <si>
    <t>CW2_007RWD_PR24</t>
  </si>
  <si>
    <t>CW2_007RWS_PR24</t>
  </si>
  <si>
    <t>CW2_007WT_PR24</t>
  </si>
  <si>
    <t>CW2_007TWD_PR24</t>
  </si>
  <si>
    <t>CW2_007TOT_PR24</t>
  </si>
  <si>
    <t>Service Charges</t>
  </si>
  <si>
    <t>Canal &amp; River Trust abstraction charges/ discharge consents</t>
  </si>
  <si>
    <t>CW2.8</t>
  </si>
  <si>
    <t>4J.8</t>
  </si>
  <si>
    <t>CW2_008WR_PR24</t>
  </si>
  <si>
    <t>CW2_008RWD_PR24</t>
  </si>
  <si>
    <t>CW2_008RWS_PR24</t>
  </si>
  <si>
    <t>CW2_008WT_PR24</t>
  </si>
  <si>
    <t>CW2_008TWD_PR24</t>
  </si>
  <si>
    <t>CW2_008TOT_PR24</t>
  </si>
  <si>
    <t>Environment Agency / NRW abstraction charges/ discharge consents</t>
  </si>
  <si>
    <t>CW2.9</t>
  </si>
  <si>
    <t>4J.9</t>
  </si>
  <si>
    <t>CW2_009WR_PR24</t>
  </si>
  <si>
    <t>CW2_009RWD_PR24</t>
  </si>
  <si>
    <t>CW2_009RWS_PR24</t>
  </si>
  <si>
    <t>CW2_009WT_PR24</t>
  </si>
  <si>
    <t>CW2_009TWD_PR24</t>
  </si>
  <si>
    <t>CW2_009TOT_PR24</t>
  </si>
  <si>
    <t>Other abstraction charges/ discharge consents</t>
  </si>
  <si>
    <t>CW2.10</t>
  </si>
  <si>
    <t>4J.10</t>
  </si>
  <si>
    <t>CW2_010WR_PR24</t>
  </si>
  <si>
    <t>CW2_010RWD_PR24</t>
  </si>
  <si>
    <t>CW2_010RWS_PR24</t>
  </si>
  <si>
    <t>CW2_010WT_PR24</t>
  </si>
  <si>
    <t>CW2_010TWD_PR24</t>
  </si>
  <si>
    <t>CW2_010TOT_PR24</t>
  </si>
  <si>
    <t>Location specific costs &amp; obligations</t>
  </si>
  <si>
    <t>Costs associated with Traffic Management Act</t>
  </si>
  <si>
    <t>CW2.11</t>
  </si>
  <si>
    <t>4J.11</t>
  </si>
  <si>
    <t>CW2_011WR_PR24</t>
  </si>
  <si>
    <t>CW2_011RWD_PR24</t>
  </si>
  <si>
    <t>CW2_011RWS_PR24</t>
  </si>
  <si>
    <t>CW2_011WT_PR24</t>
  </si>
  <si>
    <t>CW2_011TWD_PR24</t>
  </si>
  <si>
    <t>CW2_011TOT_PR24</t>
  </si>
  <si>
    <t>Costs associated with lane rental schemes</t>
  </si>
  <si>
    <t>CW2.12</t>
  </si>
  <si>
    <t>4J.12</t>
  </si>
  <si>
    <t>CW2_012WR_PR24</t>
  </si>
  <si>
    <t>CW2_012RWD_PR24</t>
  </si>
  <si>
    <t>CW2_012RWS_PR24</t>
  </si>
  <si>
    <t>CW2_012WT_PR24</t>
  </si>
  <si>
    <t>CW2_012TWD_PR24</t>
  </si>
  <si>
    <t>CW2_012TOT_PR24</t>
  </si>
  <si>
    <t>Statutory water softening</t>
  </si>
  <si>
    <t>CW2.13</t>
  </si>
  <si>
    <t>4J.13</t>
  </si>
  <si>
    <t>CW2_013WR_PR24</t>
  </si>
  <si>
    <t>CW2_013RWD_PR24</t>
  </si>
  <si>
    <t>CW2_013RWS_PR24</t>
  </si>
  <si>
    <t>CW2_013WT_PR24</t>
  </si>
  <si>
    <t>CW2_013TWD_PR24</t>
  </si>
  <si>
    <t>CW2_013TOT_PR24</t>
  </si>
  <si>
    <t>Total base operating expenditure</t>
  </si>
  <si>
    <t>CW2.14</t>
  </si>
  <si>
    <t>4J.14</t>
  </si>
  <si>
    <t>CW2_014WR_PR24</t>
  </si>
  <si>
    <t>CW2_014RWD_PR24</t>
  </si>
  <si>
    <t>CW2_014RWS_PR24</t>
  </si>
  <si>
    <t>CW2_014WT_PR24</t>
  </si>
  <si>
    <t>CW2_014TWD_PR24</t>
  </si>
  <si>
    <t>CW2_014TOT_PR24</t>
  </si>
  <si>
    <t>Capital expenditure</t>
  </si>
  <si>
    <t>Maintaining the long term capability of the assets - infra</t>
  </si>
  <si>
    <t>CW2.15</t>
  </si>
  <si>
    <t>4J.15</t>
  </si>
  <si>
    <t>CW2_015WR_PR24</t>
  </si>
  <si>
    <t>CW2_015RWD_PR24</t>
  </si>
  <si>
    <t>CW2_015RWS_PR24</t>
  </si>
  <si>
    <t>CW2_015WT_PR24</t>
  </si>
  <si>
    <t>CW2_015TWD_PR24</t>
  </si>
  <si>
    <t>CW2_015TOT_PR24</t>
  </si>
  <si>
    <t>Maintaining the long term capability of the assets - non-infra</t>
  </si>
  <si>
    <t>CW2.16</t>
  </si>
  <si>
    <t>4J.16</t>
  </si>
  <si>
    <t>CW2_016WR_PR24</t>
  </si>
  <si>
    <t>CW2_016RWD_PR24</t>
  </si>
  <si>
    <t>CW2_016RWS_PR24</t>
  </si>
  <si>
    <t>CW2_016WT_PR24</t>
  </si>
  <si>
    <t>CW2_016TWD_PR24</t>
  </si>
  <si>
    <t>CW2_016TOT_PR24</t>
  </si>
  <si>
    <t>Total base capital expenditure</t>
  </si>
  <si>
    <t>CW2.17</t>
  </si>
  <si>
    <t>4J.17</t>
  </si>
  <si>
    <t>CW2_017WR_PR24</t>
  </si>
  <si>
    <t>CW2_017RWD_PR24</t>
  </si>
  <si>
    <t>CW2_017RWS_PR24</t>
  </si>
  <si>
    <t>CW2_017WT_PR24</t>
  </si>
  <si>
    <t>CW2_017TWD_PR24</t>
  </si>
  <si>
    <t>CW2_017TOT_PR24</t>
  </si>
  <si>
    <t>Traffic Management Act</t>
  </si>
  <si>
    <t>Projects incurring costs associated with Traffic Management Act</t>
  </si>
  <si>
    <t>nr</t>
  </si>
  <si>
    <t>CW2.18</t>
  </si>
  <si>
    <t>4J.18</t>
  </si>
  <si>
    <t>CW2_018WR_PR24</t>
  </si>
  <si>
    <t>CW2_018RWD_PR24</t>
  </si>
  <si>
    <t>CW2_018RWS_PR24</t>
  </si>
  <si>
    <t>CW2_018WT_PR24</t>
  </si>
  <si>
    <t>CW2_018TWD_PR24</t>
  </si>
  <si>
    <t>CW2_018TOT_PR24</t>
  </si>
  <si>
    <t>CW3b</t>
  </si>
  <si>
    <t>Enhancement expenditure - water resources and water network+  (Post Frontier Shift and real price effects)</t>
  </si>
  <si>
    <t xml:space="preserve">Enhancement expenditure - water resources and water network+ </t>
  </si>
  <si>
    <t xml:space="preserve">Line description </t>
  </si>
  <si>
    <t>EA/NRW environmental programme (WINEP/NEP)</t>
  </si>
  <si>
    <t>Biodiversity and conservation; (WINEP/NEP) water capex</t>
  </si>
  <si>
    <t>CW3.1</t>
  </si>
  <si>
    <t>CW3_001WR_PR24</t>
  </si>
  <si>
    <t>CW3_001RWT_PR24</t>
  </si>
  <si>
    <t>CW3_001RWS_PR24</t>
  </si>
  <si>
    <t>CW3_001WT_PR24</t>
  </si>
  <si>
    <t>CW3_001TWD_PR24</t>
  </si>
  <si>
    <t>CW3_001TOT_PR24</t>
  </si>
  <si>
    <t>Biodiversity and conservation; (WINEP/NEP) water opex</t>
  </si>
  <si>
    <t>CW3.2</t>
  </si>
  <si>
    <t>CW3_002WR_PR24</t>
  </si>
  <si>
    <t>CW3_002RWT_PR24</t>
  </si>
  <si>
    <t>CW3_002RWS_PR24</t>
  </si>
  <si>
    <t>CW3_002WT_PR24</t>
  </si>
  <si>
    <t>CW3_002TWD_PR24</t>
  </si>
  <si>
    <t>CW3_002TOT_PR24</t>
  </si>
  <si>
    <t>Biodiversity and conservation; (WINEP/NEP) water totex</t>
  </si>
  <si>
    <t>CW3.3</t>
  </si>
  <si>
    <t>CW3_003WR_PR24</t>
  </si>
  <si>
    <t>CW3_003RWT_PR24</t>
  </si>
  <si>
    <t>CW3_003RWS_PR24</t>
  </si>
  <si>
    <t>CW3_003WT_PR24</t>
  </si>
  <si>
    <t>CW3_003TWD_PR24</t>
  </si>
  <si>
    <t>CW3_003TOT_PR24</t>
  </si>
  <si>
    <t>Eels/fish entrainment screens; (WINEP/NEP) water capex</t>
  </si>
  <si>
    <t>CW3.4</t>
  </si>
  <si>
    <t>CW3_004WR_PR24</t>
  </si>
  <si>
    <t>CW3_004RWT_PR24</t>
  </si>
  <si>
    <t>CW3_004RWS_PR24</t>
  </si>
  <si>
    <t>CW3_004WT_PR24</t>
  </si>
  <si>
    <t>CW3_004TWD_PR24</t>
  </si>
  <si>
    <t>CW3_004TOT_PR24</t>
  </si>
  <si>
    <t>Eels/fish entrainment screens; (WINEP/NEP) water opex</t>
  </si>
  <si>
    <t>CW3.5</t>
  </si>
  <si>
    <t>CW3_005WR_PR24</t>
  </si>
  <si>
    <t>CW3_005RWT_PR24</t>
  </si>
  <si>
    <t>CW3_005RWS_PR24</t>
  </si>
  <si>
    <t>CW3_005WT_PR24</t>
  </si>
  <si>
    <t>CW3_005TWD_PR24</t>
  </si>
  <si>
    <t>CW3_005TOT_PR24</t>
  </si>
  <si>
    <t>Eels/fish entrainment screens; (WINEP/NEP) water totex</t>
  </si>
  <si>
    <t>CW3.6</t>
  </si>
  <si>
    <t>CW3_006WR_PR24</t>
  </si>
  <si>
    <t>CW3_006RWT_PR24</t>
  </si>
  <si>
    <t>CW3_006RWS_PR24</t>
  </si>
  <si>
    <t>CW3_006WT_PR24</t>
  </si>
  <si>
    <t>CW3_006TWD_PR24</t>
  </si>
  <si>
    <t>CW3_006TOT_PR24</t>
  </si>
  <si>
    <t>Eels/fish passes; (WINEP/NEP) water capex</t>
  </si>
  <si>
    <t>CW3.7</t>
  </si>
  <si>
    <t>CW3_007WR_PR24</t>
  </si>
  <si>
    <t>CW3_007RWT_PR24</t>
  </si>
  <si>
    <t>CW3_007RWS_PR24</t>
  </si>
  <si>
    <t>CW3_007WT_PR24</t>
  </si>
  <si>
    <t>CW3_007TWD_PR24</t>
  </si>
  <si>
    <t>CW3_007TOT_PR24</t>
  </si>
  <si>
    <t>Eels/fish passes; (WINEP/NEP) water opex</t>
  </si>
  <si>
    <t>CW3.8</t>
  </si>
  <si>
    <t>CW3_008WR_PR24</t>
  </si>
  <si>
    <t>CW3_008RWT_PR24</t>
  </si>
  <si>
    <t>CW3_008RWS_PR24</t>
  </si>
  <si>
    <t>CW3_008WT_PR24</t>
  </si>
  <si>
    <t>CW3_008TWD_PR24</t>
  </si>
  <si>
    <t>CW3_008TOT_PR24</t>
  </si>
  <si>
    <t>Eels/fish passes; (WINEP/NEP) water totex</t>
  </si>
  <si>
    <t>CW3.9</t>
  </si>
  <si>
    <t>CW3_009WR_PR24</t>
  </si>
  <si>
    <t>CW3_009RWT_PR24</t>
  </si>
  <si>
    <t>CW3_009RWS_PR24</t>
  </si>
  <si>
    <t>CW3_009WT_PR24</t>
  </si>
  <si>
    <t>CW3_009TWD_PR24</t>
  </si>
  <si>
    <t>CW3_009TOT_PR24</t>
  </si>
  <si>
    <t>Invasive Non Native Species; (WINEP/NEP) water capex</t>
  </si>
  <si>
    <t>CW3.10</t>
  </si>
  <si>
    <t>4L.7</t>
  </si>
  <si>
    <t>CW3_010WR_PR24</t>
  </si>
  <si>
    <t>CW3_010RWT_PR24</t>
  </si>
  <si>
    <t>CW3_010RWS_PR24</t>
  </si>
  <si>
    <t>CW3_010WT_PR24</t>
  </si>
  <si>
    <t>CW3_010TWD_PR24</t>
  </si>
  <si>
    <t>CW3_010TOT_PR24</t>
  </si>
  <si>
    <t>Invasive Non Native Species; (WINEP/NEP) water opex</t>
  </si>
  <si>
    <t>CW3.11</t>
  </si>
  <si>
    <t>4L.8</t>
  </si>
  <si>
    <t>CW3_011WR_PR24</t>
  </si>
  <si>
    <t>CW3_011RWT_PR24</t>
  </si>
  <si>
    <t>CW3_011RWS_PR24</t>
  </si>
  <si>
    <t>CW3_011WT_PR24</t>
  </si>
  <si>
    <t>CW3_011TWD_PR24</t>
  </si>
  <si>
    <t>CW3_011TOT_PR24</t>
  </si>
  <si>
    <t>Invasive Non Native Species; (WINEP/NEP) water totex</t>
  </si>
  <si>
    <t>CW3.12</t>
  </si>
  <si>
    <t>4L.9</t>
  </si>
  <si>
    <t>CW3_012WR_PR24</t>
  </si>
  <si>
    <t>CW3_012RWT_PR24</t>
  </si>
  <si>
    <t>CW3_012RWS_PR24</t>
  </si>
  <si>
    <t>CW3_012WT_PR24</t>
  </si>
  <si>
    <t>CW3_012TWD_PR24</t>
  </si>
  <si>
    <t>CW3_012TOT_PR24</t>
  </si>
  <si>
    <t xml:space="preserve">Drinking Water Protected Areas; (WINEP/NEP) water capex </t>
  </si>
  <si>
    <t>CW3.13</t>
  </si>
  <si>
    <t>4L.10</t>
  </si>
  <si>
    <t>CW3_013WR_PR24</t>
  </si>
  <si>
    <t>CW3_013RWT_PR24</t>
  </si>
  <si>
    <t>CW3_013RWS_PR24</t>
  </si>
  <si>
    <t>CW3_013WT_PR24</t>
  </si>
  <si>
    <t>CW3_013TWD_PR24</t>
  </si>
  <si>
    <t>CW3_013TOT_PR24</t>
  </si>
  <si>
    <t>Drinking Water Protected Areas; (WINEP/NEP) water opex</t>
  </si>
  <si>
    <t>CW3.14</t>
  </si>
  <si>
    <t>4L.11</t>
  </si>
  <si>
    <t>CW3_014WR_PR24</t>
  </si>
  <si>
    <t>CW3_014RWT_PR24</t>
  </si>
  <si>
    <t>CW3_014RWS_PR24</t>
  </si>
  <si>
    <t>CW3_014WT_PR24</t>
  </si>
  <si>
    <t>CW3_014TWD_PR24</t>
  </si>
  <si>
    <t>CW3_014TOT_PR24</t>
  </si>
  <si>
    <t>Drinking Water Protected Areas; (WINEP/NEP) water totex</t>
  </si>
  <si>
    <t>CW3.15</t>
  </si>
  <si>
    <t>4L.12</t>
  </si>
  <si>
    <t>CW3_015WR_PR24</t>
  </si>
  <si>
    <t>CW3_015RWT_PR24</t>
  </si>
  <si>
    <t>CW3_015RWS_PR24</t>
  </si>
  <si>
    <t>CW3_015WT_PR24</t>
  </si>
  <si>
    <t>CW3_015TWD_PR24</t>
  </si>
  <si>
    <t>CW3_015TOT_PR24</t>
  </si>
  <si>
    <t>Water Framework Directive; (WINEP/NEP) water capex</t>
  </si>
  <si>
    <t>CW3.16</t>
  </si>
  <si>
    <t>CW3_016WR_PR24</t>
  </si>
  <si>
    <t>CW3_016RWT_PR24</t>
  </si>
  <si>
    <t>CW3_016RWS_PR24</t>
  </si>
  <si>
    <t>CW3_016WT_PR24</t>
  </si>
  <si>
    <t>CW3_016TWD_PR24</t>
  </si>
  <si>
    <t>CW3_016TOT_PR24</t>
  </si>
  <si>
    <t>Water Framework Directive; (WINEP/NEP) water opex</t>
  </si>
  <si>
    <t>CW3.17</t>
  </si>
  <si>
    <t>CW3_017WR_PR24</t>
  </si>
  <si>
    <t>CW3_017RWT_PR24</t>
  </si>
  <si>
    <t>CW3_017RWS_PR24</t>
  </si>
  <si>
    <t>CW3_017WT_PR24</t>
  </si>
  <si>
    <t>CW3_017TWD_PR24</t>
  </si>
  <si>
    <t>CW3_017TOT_PR24</t>
  </si>
  <si>
    <t>Water Framework Directive; (WINEP/NEP) water totex</t>
  </si>
  <si>
    <t>CW3.18</t>
  </si>
  <si>
    <t>CW3_018WR_PR24</t>
  </si>
  <si>
    <t>CW3_018RWT_PR24</t>
  </si>
  <si>
    <t>CW3_018RWS_PR24</t>
  </si>
  <si>
    <t>CW3_018WT_PR24</t>
  </si>
  <si>
    <t>CW3_018TWD_PR24</t>
  </si>
  <si>
    <t>CW3_018TOT_PR24</t>
  </si>
  <si>
    <t>Wetland creation; (WINEP/NEP) water capex</t>
  </si>
  <si>
    <t>CW3.19</t>
  </si>
  <si>
    <t>CW3_019WR_PR24</t>
  </si>
  <si>
    <t>CW3_019RWT_PR24</t>
  </si>
  <si>
    <t>CW3_019RWS_PR24</t>
  </si>
  <si>
    <t>CW3_019WT_PR24</t>
  </si>
  <si>
    <t>CW3_019TWD_PR24</t>
  </si>
  <si>
    <t>CW3_019TOT_PR24</t>
  </si>
  <si>
    <t>Wetland creation; (WINEP/NEP) water opex</t>
  </si>
  <si>
    <t>CW3.20</t>
  </si>
  <si>
    <t>CW3_020WR_PR24</t>
  </si>
  <si>
    <t>CW3_020RWT_PR24</t>
  </si>
  <si>
    <t>CW3_020RWS_PR24</t>
  </si>
  <si>
    <t>CW3_020WT_PR24</t>
  </si>
  <si>
    <t>CW3_020TWD_PR24</t>
  </si>
  <si>
    <t>CW3_020TOT_PR24</t>
  </si>
  <si>
    <t>Wetland creation; (WINEP/NEP) water totex</t>
  </si>
  <si>
    <t>CW3.21</t>
  </si>
  <si>
    <t>CW3_021WR_PR24</t>
  </si>
  <si>
    <t>CW3_021RWT_PR24</t>
  </si>
  <si>
    <t>CW3_021RWS_PR24</t>
  </si>
  <si>
    <t>CW3_021WT_PR24</t>
  </si>
  <si>
    <t>CW3_021TWD_PR24</t>
  </si>
  <si>
    <t>CW3_021TOT_PR24</t>
  </si>
  <si>
    <t>Trade effluent discharge flow monitoring; (WINEP/NEP) water capex</t>
  </si>
  <si>
    <t>CW3.22</t>
  </si>
  <si>
    <t>CW3_022WR_PR24</t>
  </si>
  <si>
    <t>CW3_022RWT_PR24</t>
  </si>
  <si>
    <t>CW3_022RWS_PR24</t>
  </si>
  <si>
    <t>CW3_022WT_PR24</t>
  </si>
  <si>
    <t>CW3_022TWD_PR24</t>
  </si>
  <si>
    <t>CW3_022TOT_PR24</t>
  </si>
  <si>
    <t>Trade effluent discharge flow monitoring; (WINEP/NEP) water opex</t>
  </si>
  <si>
    <t>CW3.23</t>
  </si>
  <si>
    <t>CW3_023WR_PR24</t>
  </si>
  <si>
    <t>CW3_023RWT_PR24</t>
  </si>
  <si>
    <t>CW3_023RWS_PR24</t>
  </si>
  <si>
    <t>CW3_023WT_PR24</t>
  </si>
  <si>
    <t>CW3_023TWD_PR24</t>
  </si>
  <si>
    <t>CW3_023TOT_PR24</t>
  </si>
  <si>
    <t>Trade effluent discharge flow monitoring; (WINEP/NEP) water totex</t>
  </si>
  <si>
    <t>CW3.24</t>
  </si>
  <si>
    <t>CW3_024WR_PR24</t>
  </si>
  <si>
    <t>CW3_024RWT_PR24</t>
  </si>
  <si>
    <t>CW3_024RWS_PR24</t>
  </si>
  <si>
    <t>CW3_024WT_PR24</t>
  </si>
  <si>
    <t>CW3_024TWD_PR24</t>
  </si>
  <si>
    <t>CW3_024TOT_PR24</t>
  </si>
  <si>
    <t>25 year environment plan; (WINEP/NEP) water capex</t>
  </si>
  <si>
    <t>CW3.25</t>
  </si>
  <si>
    <t>CW3_025WR_PR24</t>
  </si>
  <si>
    <t>CW3_025RWT_PR24</t>
  </si>
  <si>
    <t>CW3_025RWS_PR24</t>
  </si>
  <si>
    <t>CW3_025WT_PR24</t>
  </si>
  <si>
    <t>CW3_025TWD_PR24</t>
  </si>
  <si>
    <t>CW3_025TOT_PR24</t>
  </si>
  <si>
    <t>25 year environment plan; (WINEP/NEP) water opex</t>
  </si>
  <si>
    <t>CW3.26</t>
  </si>
  <si>
    <t>CW3_026WR_PR24</t>
  </si>
  <si>
    <t>CW3_026RWT_PR24</t>
  </si>
  <si>
    <t>CW3_026RWS_PR24</t>
  </si>
  <si>
    <t>CW3_026WT_PR24</t>
  </si>
  <si>
    <t>CW3_026TWD_PR24</t>
  </si>
  <si>
    <t>CW3_026TOT_PR24</t>
  </si>
  <si>
    <t>25 year environment plan; (WINEP/NEP) water totex</t>
  </si>
  <si>
    <t>CW3.27</t>
  </si>
  <si>
    <t>CW3_027WR_PR24</t>
  </si>
  <si>
    <t>CW3_027RWT_PR24</t>
  </si>
  <si>
    <t>CW3_027RWS_PR24</t>
  </si>
  <si>
    <t>CW3_027WT_PR24</t>
  </si>
  <si>
    <t>CW3_027TWD_PR24</t>
  </si>
  <si>
    <t>CW3_027TOT_PR24</t>
  </si>
  <si>
    <t>Investigations; (WINEP/NEP) - desk based study only water capex</t>
  </si>
  <si>
    <t>CW3.28</t>
  </si>
  <si>
    <t>4L.16</t>
  </si>
  <si>
    <t>CW3_028WR_PR24</t>
  </si>
  <si>
    <t>CW3_028RWT_PR24</t>
  </si>
  <si>
    <t>CW3_028RWS_PR24</t>
  </si>
  <si>
    <t>CW3_028WT_PR24</t>
  </si>
  <si>
    <t>CW3_028TWD_PR24</t>
  </si>
  <si>
    <t>CW3_028TOT_PR24</t>
  </si>
  <si>
    <t>Investigations; (WINEP/NEP) - desk based study only water opex</t>
  </si>
  <si>
    <t>CW3.29</t>
  </si>
  <si>
    <t>4L.17</t>
  </si>
  <si>
    <t>CW3_029WR_PR24</t>
  </si>
  <si>
    <t>CW3_029RWT_PR24</t>
  </si>
  <si>
    <t>CW3_029RWS_PR24</t>
  </si>
  <si>
    <t>CW3_029WT_PR24</t>
  </si>
  <si>
    <t>CW3_029TWD_PR24</t>
  </si>
  <si>
    <t>CW3_029TOT_PR24</t>
  </si>
  <si>
    <t>Investigations; (WINEP/NEP) - desk based study only water totex</t>
  </si>
  <si>
    <t>CW3.30</t>
  </si>
  <si>
    <t>4L.18</t>
  </si>
  <si>
    <t>CW3_030WR_PR24</t>
  </si>
  <si>
    <t>CW3_030RWT_PR24</t>
  </si>
  <si>
    <t>CW3_030RWS_PR24</t>
  </si>
  <si>
    <t>CW3_030WT_PR24</t>
  </si>
  <si>
    <t>CW3_030TWD_PR24</t>
  </si>
  <si>
    <t>CW3_030TOT_PR24</t>
  </si>
  <si>
    <t>Investigations; (WINEP/NEP) - survey, monitoring or simple modelling water capex</t>
  </si>
  <si>
    <t>CW3.31</t>
  </si>
  <si>
    <t>CW3_031WR_PR24</t>
  </si>
  <si>
    <t>CW3_031RWT_PR24</t>
  </si>
  <si>
    <t>CW3_031RWS_PR24</t>
  </si>
  <si>
    <t>CW3_031WT_PR24</t>
  </si>
  <si>
    <t>CW3_031TWD_PR24</t>
  </si>
  <si>
    <t>CW3_031TOT_PR24</t>
  </si>
  <si>
    <t>Investigations; (WINEP/NEP) - survey, monitoring or simple modelling water opex</t>
  </si>
  <si>
    <t>CW3.32</t>
  </si>
  <si>
    <t>CW3_032WR_PR24</t>
  </si>
  <si>
    <t>CW3_032RWT_PR24</t>
  </si>
  <si>
    <t>CW3_032RWS_PR24</t>
  </si>
  <si>
    <t>CW3_032WT_PR24</t>
  </si>
  <si>
    <t>CW3_032TWD_PR24</t>
  </si>
  <si>
    <t>CW3_032TOT_PR24</t>
  </si>
  <si>
    <t>Investigations; (WINEP/NEP) - survey, monitoring or simple modelling water totex</t>
  </si>
  <si>
    <t>CW3.33</t>
  </si>
  <si>
    <t>CW3_033WR_PR24</t>
  </si>
  <si>
    <t>CW3_033RWT_PR24</t>
  </si>
  <si>
    <t>CW3_033RWS_PR24</t>
  </si>
  <si>
    <t>CW3_033WT_PR24</t>
  </si>
  <si>
    <t>CW3_033TWD_PR24</t>
  </si>
  <si>
    <t>CW3_033TOT_PR24</t>
  </si>
  <si>
    <t>Investigations; (WINEP/NEP) - multiple surveys, and/or monitoring locations, and/or complex modelling water capex</t>
  </si>
  <si>
    <t>CW3.34</t>
  </si>
  <si>
    <t>CW3_034WR_PR24</t>
  </si>
  <si>
    <t>CW3_034RWT_PR24</t>
  </si>
  <si>
    <t>CW3_034RWS_PR24</t>
  </si>
  <si>
    <t>CW3_034WT_PR24</t>
  </si>
  <si>
    <t>CW3_034TWD_PR24</t>
  </si>
  <si>
    <t>CW3_034TOT_PR24</t>
  </si>
  <si>
    <t>Investigations; (WINEP/NEP) - multiple surveys, and/or monitoring locations, and/or complex modelling water opex</t>
  </si>
  <si>
    <t>CW3.35</t>
  </si>
  <si>
    <t>CW3_035WR_PR24</t>
  </si>
  <si>
    <t>CW3_035RWT_PR24</t>
  </si>
  <si>
    <t>CW3_035RWS_PR24</t>
  </si>
  <si>
    <t>CW3_035WT_PR24</t>
  </si>
  <si>
    <t>CW3_035TWD_PR24</t>
  </si>
  <si>
    <t>CW3_035TOT_PR24</t>
  </si>
  <si>
    <t>Investigations; (WINEP/NEP) - multiple surveys, and/or monitoring locations, and/or complex modelling water totex</t>
  </si>
  <si>
    <t>CW3.36</t>
  </si>
  <si>
    <t>CW3_036WR_PR24</t>
  </si>
  <si>
    <t>CW3_036RWT_PR24</t>
  </si>
  <si>
    <t>CW3_036RWS_PR24</t>
  </si>
  <si>
    <t>CW3_036WT_PR24</t>
  </si>
  <si>
    <t>CW3_036TWD_PR24</t>
  </si>
  <si>
    <t>CW3_036TOT_PR24</t>
  </si>
  <si>
    <t>Investigations total; (WINEP/NEP) water capex</t>
  </si>
  <si>
    <t>CW3.37</t>
  </si>
  <si>
    <t>CW3_037WR_PR24</t>
  </si>
  <si>
    <t>CW3_037RWT_PR24</t>
  </si>
  <si>
    <t>CW3_037RWS_PR24</t>
  </si>
  <si>
    <t>CW3_037WT_PR24</t>
  </si>
  <si>
    <t>CW3_037TWD_PR24</t>
  </si>
  <si>
    <t>CW3_037TOT_PR24</t>
  </si>
  <si>
    <t>Investigations total; (WINEP/NEP) water opex</t>
  </si>
  <si>
    <t>CW3.38</t>
  </si>
  <si>
    <t>CW3_038WR_PR24</t>
  </si>
  <si>
    <t>CW3_038RWT_PR24</t>
  </si>
  <si>
    <t>CW3_038RWS_PR24</t>
  </si>
  <si>
    <t>CW3_038WT_PR24</t>
  </si>
  <si>
    <t>CW3_038TWD_PR24</t>
  </si>
  <si>
    <t>CW3_038TOT_PR24</t>
  </si>
  <si>
    <t>Investigations total; (WINEP/NEP) water totex</t>
  </si>
  <si>
    <t>CW3.39</t>
  </si>
  <si>
    <t>CW3_039WR_PR24</t>
  </si>
  <si>
    <t>CW3_039RWT_PR24</t>
  </si>
  <si>
    <t>CW3_039RWS_PR24</t>
  </si>
  <si>
    <t>CW3_039WT_PR24</t>
  </si>
  <si>
    <t>CW3_039TWD_PR24</t>
  </si>
  <si>
    <t>CW3_039TOT_PR24</t>
  </si>
  <si>
    <t>Total environmental programme expenditure; (WINEP/NEP) water totex</t>
  </si>
  <si>
    <t>CW3.40</t>
  </si>
  <si>
    <t>4L.19</t>
  </si>
  <si>
    <t>CW3_040WR_PR24</t>
  </si>
  <si>
    <t>CW3_040RWT_PR24</t>
  </si>
  <si>
    <t>CW3_040RWS_PR24</t>
  </si>
  <si>
    <t>CW3_040WT_PR24</t>
  </si>
  <si>
    <t>CW3_040TWD_PR24</t>
  </si>
  <si>
    <t>CW3_040TOT_PR24</t>
  </si>
  <si>
    <t>Supply-demand balance</t>
  </si>
  <si>
    <t>Supply-side improvements delivering benefits in 2025-2030; SDB capex</t>
  </si>
  <si>
    <t>CW3.41</t>
  </si>
  <si>
    <t>4L.20</t>
  </si>
  <si>
    <t>CW3_041WR_PR24</t>
  </si>
  <si>
    <t>CW3_041RWT_PR24</t>
  </si>
  <si>
    <t>CW3_041RWS_PR24</t>
  </si>
  <si>
    <t>CW3_041WT_PR24</t>
  </si>
  <si>
    <t>CW3_041TWD_PR24</t>
  </si>
  <si>
    <t>CW3_041TOT_PR24</t>
  </si>
  <si>
    <t>Supply-side improvements delivering benefits in 2025-2030; SDB opex</t>
  </si>
  <si>
    <t>CW3.42</t>
  </si>
  <si>
    <t>4L.21</t>
  </si>
  <si>
    <t>CW3_042WR_PR24</t>
  </si>
  <si>
    <t>CW3_042RWT_PR24</t>
  </si>
  <si>
    <t>CW3_042RWS_PR24</t>
  </si>
  <si>
    <t>CW3_042WT_PR24</t>
  </si>
  <si>
    <t>CW3_042TWD_PR24</t>
  </si>
  <si>
    <t>CW3_042TOT_PR24</t>
  </si>
  <si>
    <t>Supply-side improvements delivering benefits in 2025-2030; SDB totex</t>
  </si>
  <si>
    <t>CW3.43</t>
  </si>
  <si>
    <t>4L.22</t>
  </si>
  <si>
    <t>CW3_043WR_PR24</t>
  </si>
  <si>
    <t>CW3_043RWT_PR24</t>
  </si>
  <si>
    <t>CW3_043RWS_PR24</t>
  </si>
  <si>
    <t>CW3_043WT_PR24</t>
  </si>
  <si>
    <t>CW3_043TWD_PR24</t>
  </si>
  <si>
    <t>CW3_043TOT_PR24</t>
  </si>
  <si>
    <t>Demand-side improvements delivering benefits in 2025-2030 (excl leakage and metering); SDB capex</t>
  </si>
  <si>
    <t>CW3.44</t>
  </si>
  <si>
    <t>4L.23</t>
  </si>
  <si>
    <t>CW3_044WR_PR24</t>
  </si>
  <si>
    <t>CW3_044RWT_PR24</t>
  </si>
  <si>
    <t>CW3_044RWS_PR24</t>
  </si>
  <si>
    <t>CW3_044WT_PR24</t>
  </si>
  <si>
    <t>CW3_044TWD_PR24</t>
  </si>
  <si>
    <t>CW3_044TOT_PR24</t>
  </si>
  <si>
    <t>Demand-side improvements delivering benefits in 2025-2030 (excl leakage and metering); SDB opex</t>
  </si>
  <si>
    <t>CW3.45</t>
  </si>
  <si>
    <t>4L.24</t>
  </si>
  <si>
    <t>CW3_045WR_PR24</t>
  </si>
  <si>
    <t>CW3_045RWT_PR24</t>
  </si>
  <si>
    <t>CW3_045RWS_PR24</t>
  </si>
  <si>
    <t>CW3_045WT_PR24</t>
  </si>
  <si>
    <t>CW3_045TWD_PR24</t>
  </si>
  <si>
    <t>CW3_045TOT_PR24</t>
  </si>
  <si>
    <t>Demand-side improvements delivering benefits in 2025-2030 (excl leakage and metering); SDB totex</t>
  </si>
  <si>
    <t>CW3.46</t>
  </si>
  <si>
    <t>4L.25</t>
  </si>
  <si>
    <t>CW3_046WR_PR24</t>
  </si>
  <si>
    <t>CW3_046RWT_PR24</t>
  </si>
  <si>
    <t>CW3_046RWS_PR24</t>
  </si>
  <si>
    <t>CW3_046WT_PR24</t>
  </si>
  <si>
    <t>CW3_046TWD_PR24</t>
  </si>
  <si>
    <t>CW3_046TOT_PR24</t>
  </si>
  <si>
    <t>Leakage improvements delivering benefits in 2025-2030; SDB capex</t>
  </si>
  <si>
    <t>CW3.47</t>
  </si>
  <si>
    <t>4L.26</t>
  </si>
  <si>
    <t>CW3_047WR_PR24</t>
  </si>
  <si>
    <t>CW3_047RWT_PR24</t>
  </si>
  <si>
    <t>CW3_047RWS_PR24</t>
  </si>
  <si>
    <t>CW3_047WT_PR24</t>
  </si>
  <si>
    <t>CW3_047TWD_PR24</t>
  </si>
  <si>
    <t>CW3_047TOT_PR24</t>
  </si>
  <si>
    <t>Leakage improvements delivering benefits in 2025-2030; SDB opex</t>
  </si>
  <si>
    <t>CW3.48</t>
  </si>
  <si>
    <t>4L.27</t>
  </si>
  <si>
    <t>CW3_048WR_PR24</t>
  </si>
  <si>
    <t>CW3_048RWT_PR24</t>
  </si>
  <si>
    <t>CW3_048RWS_PR24</t>
  </si>
  <si>
    <t>CW3_048WT_PR24</t>
  </si>
  <si>
    <t>CW3_048TWD_PR24</t>
  </si>
  <si>
    <t>CW3_048TOT_PR24</t>
  </si>
  <si>
    <t>Leakage improvements delivering benefits in 2025-2030; SDB totex</t>
  </si>
  <si>
    <t>CW3.49</t>
  </si>
  <si>
    <t>4L.28</t>
  </si>
  <si>
    <t>CW3_049WR_PR24</t>
  </si>
  <si>
    <t>CW3_049RWT_PR24</t>
  </si>
  <si>
    <t>CW3_049RWS_PR24</t>
  </si>
  <si>
    <t>CW3_049WT_PR24</t>
  </si>
  <si>
    <t>CW3_049TWD_PR24</t>
  </si>
  <si>
    <t>CW3_049TOT_PR24</t>
  </si>
  <si>
    <t>Interconnectors delivering benefits in 2025-2030; SDB capex</t>
  </si>
  <si>
    <t>CW3.50</t>
  </si>
  <si>
    <t>4L.29</t>
  </si>
  <si>
    <t>Internal interconnectors delivering benefits in 2025-2030; SDB capex</t>
  </si>
  <si>
    <t>CW3_050WR_PR24</t>
  </si>
  <si>
    <t>CW3_050RWT_PR24</t>
  </si>
  <si>
    <t>CW3_050RWS_PR24</t>
  </si>
  <si>
    <t>CW3_050WT_PR24</t>
  </si>
  <si>
    <t>CW3_050TWD_PR24</t>
  </si>
  <si>
    <t>CW3_050TOT_PR24</t>
  </si>
  <si>
    <t>Interconnectors delivering benefits in 2025-2030; SDB opex</t>
  </si>
  <si>
    <t>CW3.51</t>
  </si>
  <si>
    <t>4L.30</t>
  </si>
  <si>
    <t>Internal interconnectors delivering benefits in 2025-2030; SDB opex</t>
  </si>
  <si>
    <t>CW3_051WR_PR24</t>
  </si>
  <si>
    <t>CW3_051RWT_PR24</t>
  </si>
  <si>
    <t>CW3_051RWS_PR24</t>
  </si>
  <si>
    <t>CW3_051WT_PR24</t>
  </si>
  <si>
    <t>CW3_051TWD_PR24</t>
  </si>
  <si>
    <t>CW3_051TOT_PR24</t>
  </si>
  <si>
    <t>Interconnectors delivering benefits in 2025-2030; SDB totex</t>
  </si>
  <si>
    <t>CW3.52</t>
  </si>
  <si>
    <t>4L.31</t>
  </si>
  <si>
    <t>Internal interconnectors delivering benefits in 2025-2030; SDB totex</t>
  </si>
  <si>
    <t>CW3_052WR_PR24</t>
  </si>
  <si>
    <t>CW3_052RWT_PR24</t>
  </si>
  <si>
    <t>CW3_052RWS_PR24</t>
  </si>
  <si>
    <t>CW3_052WT_PR24</t>
  </si>
  <si>
    <t>CW3_052TWD_PR24</t>
  </si>
  <si>
    <t>CW3_052TOT_PR24</t>
  </si>
  <si>
    <t>Supply demand balance improvements delivering benefits starting from 2031; SDB capex</t>
  </si>
  <si>
    <t>CW3.53</t>
  </si>
  <si>
    <t>4L.32</t>
  </si>
  <si>
    <t>CW3_053WR_PR24</t>
  </si>
  <si>
    <t>CW3_053RWT_PR24</t>
  </si>
  <si>
    <t>CW3_053RWS_PR24</t>
  </si>
  <si>
    <t>CW3_053WT_PR24</t>
  </si>
  <si>
    <t>CW3_053TWD_PR24</t>
  </si>
  <si>
    <t>CW3_053TOT_PR24</t>
  </si>
  <si>
    <t>Supply demand balance improvements delivering benefits starting from 2031; SDB opex</t>
  </si>
  <si>
    <t>CW3.54</t>
  </si>
  <si>
    <t>4L.33</t>
  </si>
  <si>
    <t>CW3_054WR_PR24</t>
  </si>
  <si>
    <t>CW3_054RWT_PR24</t>
  </si>
  <si>
    <t>CW3_054RWS_PR24</t>
  </si>
  <si>
    <t>CW3_054WT_PR24</t>
  </si>
  <si>
    <t>CW3_054TWD_PR24</t>
  </si>
  <si>
    <t>CW3_054TOT_PR24</t>
  </si>
  <si>
    <t>Supply demand balance improvements delivering benefits starting from 2031; SDB totex</t>
  </si>
  <si>
    <t>CW3.55</t>
  </si>
  <si>
    <t>4L.34</t>
  </si>
  <si>
    <t>CW3_055WR_PR24</t>
  </si>
  <si>
    <t>CW3_055RWT_PR24</t>
  </si>
  <si>
    <t>CW3_055RWS_PR24</t>
  </si>
  <si>
    <t>CW3_055WT_PR24</t>
  </si>
  <si>
    <t>CW3_055TWD_PR24</t>
  </si>
  <si>
    <t>CW3_055TOT_PR24</t>
  </si>
  <si>
    <t>Strategic regional resource solutions; SDB capex</t>
  </si>
  <si>
    <t>CW3.56</t>
  </si>
  <si>
    <t>CW3_056WR_PR24</t>
  </si>
  <si>
    <t>CW3_056RWT_PR24</t>
  </si>
  <si>
    <t>CW3_056RWS_PR24</t>
  </si>
  <si>
    <t>CW3_056WT_PR24</t>
  </si>
  <si>
    <t>CW3_056TWD_PR24</t>
  </si>
  <si>
    <t>CW3_056TOT_PR24</t>
  </si>
  <si>
    <t>Strategic regional resource solutions; SDB opex</t>
  </si>
  <si>
    <t>CW3.57</t>
  </si>
  <si>
    <t>CW3_057WR_PR24</t>
  </si>
  <si>
    <t>CW3_057RWT_PR24</t>
  </si>
  <si>
    <t>CW3_057RWS_PR24</t>
  </si>
  <si>
    <t>CW3_057WT_PR24</t>
  </si>
  <si>
    <t>CW3_057TWD_PR24</t>
  </si>
  <si>
    <t>CW3_057TOT_PR24</t>
  </si>
  <si>
    <t>Strategic regional resource solutions; SDB totex</t>
  </si>
  <si>
    <t>CW3.58</t>
  </si>
  <si>
    <t>CW3_058WR_PR24</t>
  </si>
  <si>
    <t>CW3_058RWT_PR24</t>
  </si>
  <si>
    <t>CW3_058RWS_PR24</t>
  </si>
  <si>
    <t>CW3_058WT_PR24</t>
  </si>
  <si>
    <t>CW3_058TWD_PR24</t>
  </si>
  <si>
    <t>CW3_058TOT_PR24</t>
  </si>
  <si>
    <t>Total supply demand expenditure; SDB totex</t>
  </si>
  <si>
    <t>CW3.59</t>
  </si>
  <si>
    <t>4L.38</t>
  </si>
  <si>
    <t>CW3_059WR_PR24</t>
  </si>
  <si>
    <t>CW3_059RWT_PR24</t>
  </si>
  <si>
    <t>CW3_059RWS_PR24</t>
  </si>
  <si>
    <t>CW3_059WT_PR24</t>
  </si>
  <si>
    <t>CW3_059TWD_PR24</t>
  </si>
  <si>
    <t>CW3_059TOT_PR24</t>
  </si>
  <si>
    <t>Metering</t>
  </si>
  <si>
    <t>New meters requested by existing customers (optants); metering capex</t>
  </si>
  <si>
    <t>CW3.60</t>
  </si>
  <si>
    <t>4L.39</t>
  </si>
  <si>
    <t>CW3_060TWD_PR24</t>
  </si>
  <si>
    <t>CW3_060TOT_PR24</t>
  </si>
  <si>
    <t>New meters requested by existing customers (optants); metering opex</t>
  </si>
  <si>
    <t>CW3.61</t>
  </si>
  <si>
    <t>4L.40</t>
  </si>
  <si>
    <t>CW3_061TWD_PR24</t>
  </si>
  <si>
    <t>CW3_061TOT_PR24</t>
  </si>
  <si>
    <t>New meters requested by existing customers (optants); metering totex</t>
  </si>
  <si>
    <t>CW3.62</t>
  </si>
  <si>
    <t>4L.41</t>
  </si>
  <si>
    <t>CW3_062TWD_PR24</t>
  </si>
  <si>
    <t>CW3_062TOT_PR24</t>
  </si>
  <si>
    <t>New meters introduced by companies for existing customers; metering capex</t>
  </si>
  <si>
    <t>CW3.63</t>
  </si>
  <si>
    <t>4L.42</t>
  </si>
  <si>
    <t>CW3_063TWD_PR24</t>
  </si>
  <si>
    <t>CW3_063TOT_PR24</t>
  </si>
  <si>
    <t>New meters introduced by companies for existing customers; metering opex</t>
  </si>
  <si>
    <t>CW3.64</t>
  </si>
  <si>
    <t>4L.43</t>
  </si>
  <si>
    <t>CW3_064TWD_PR24</t>
  </si>
  <si>
    <t>CW3_064TOT_PR24</t>
  </si>
  <si>
    <t>New meters introduced by companies for existing customers; metering totex</t>
  </si>
  <si>
    <t>CW3.65</t>
  </si>
  <si>
    <t>4L.44</t>
  </si>
  <si>
    <t>CW3_065TWD_PR24</t>
  </si>
  <si>
    <t>CW3_065TOT_PR24</t>
  </si>
  <si>
    <t>New meters for existing customers - business; metering capex</t>
  </si>
  <si>
    <t>CW3.66</t>
  </si>
  <si>
    <t>4L.45</t>
  </si>
  <si>
    <t>CW3_066TWD_PR24</t>
  </si>
  <si>
    <t>CW3_066TOT_PR24</t>
  </si>
  <si>
    <t>New meters for existing customers - business; metering opex</t>
  </si>
  <si>
    <t>CW3.67</t>
  </si>
  <si>
    <t>4L.46</t>
  </si>
  <si>
    <t>CW3_067TWD_PR24</t>
  </si>
  <si>
    <t>CW3_067TOT_PR24</t>
  </si>
  <si>
    <t>New meters for existing customers - business; metering totex</t>
  </si>
  <si>
    <t>CW3.68</t>
  </si>
  <si>
    <t>4L.47</t>
  </si>
  <si>
    <t>CW3_068TWD_PR24</t>
  </si>
  <si>
    <t>CW3_068TOT_PR24</t>
  </si>
  <si>
    <t>Replacement of existing basic meters with AMR meters for residential customers; metering capex</t>
  </si>
  <si>
    <t>CW3.69</t>
  </si>
  <si>
    <t>CW3_069TWD_PR24</t>
  </si>
  <si>
    <t>CW3_069TOT_PR24</t>
  </si>
  <si>
    <t>Replacement of existing basic meters with AMR meters for residential customers; metering opex</t>
  </si>
  <si>
    <t>CW3.70</t>
  </si>
  <si>
    <t>CW3_070TWD_PR24</t>
  </si>
  <si>
    <t>CW3_070TOT_PR24</t>
  </si>
  <si>
    <t>Replacement of existing basic meters with AMR meters for residential customers; metering totex</t>
  </si>
  <si>
    <t>CW3.71</t>
  </si>
  <si>
    <t>CW3_071TWD_PR24</t>
  </si>
  <si>
    <t>CW3_071TOT_PR24</t>
  </si>
  <si>
    <t>Replacement of existing basic meters with AMI meters for residential customers; metering capex</t>
  </si>
  <si>
    <t>CW3.72</t>
  </si>
  <si>
    <t>CW3_072TWD_PR24</t>
  </si>
  <si>
    <t>CW3_072TOT_PR24</t>
  </si>
  <si>
    <t>Replacement of existing basic meters with AMI meters for residential customers; metering opex</t>
  </si>
  <si>
    <t>CW3.73</t>
  </si>
  <si>
    <t>CW3_073TWD_PR24</t>
  </si>
  <si>
    <t>CW3_073TOT_PR24</t>
  </si>
  <si>
    <t>Replacement of existing basic meters with AMI meters for residential customers; metering totex</t>
  </si>
  <si>
    <t>CW3.74</t>
  </si>
  <si>
    <t>CW3_074TWD_PR24</t>
  </si>
  <si>
    <t>CW3_074TOT_PR24</t>
  </si>
  <si>
    <t>Replacement of existing AMR meters with AMI meters for residential customers; metering capex</t>
  </si>
  <si>
    <t>CW3.75</t>
  </si>
  <si>
    <t>CW3_075TWD_PR24</t>
  </si>
  <si>
    <t>CW3_075TOT_PR24</t>
  </si>
  <si>
    <t>Replacement of existing AMR meters with AMI meters for residential customers; metering opex</t>
  </si>
  <si>
    <t>CW3.76</t>
  </si>
  <si>
    <t>CW3_076TWD_PR24</t>
  </si>
  <si>
    <t>CW3_076TOT_PR24</t>
  </si>
  <si>
    <t>Replacement of existing AMR meters with AMI meters for residential customers; metering totex</t>
  </si>
  <si>
    <t>CW3.77</t>
  </si>
  <si>
    <t>CW3_077TWD_PR24</t>
  </si>
  <si>
    <t>CW3_077TOT_PR24</t>
  </si>
  <si>
    <t>Replacement of existing basic meters with AMR meters for business customers; metering capex</t>
  </si>
  <si>
    <t>CW3.78</t>
  </si>
  <si>
    <t>CW3_078TWD_PR24</t>
  </si>
  <si>
    <t>CW3_078TOT_PR24</t>
  </si>
  <si>
    <t>Replacement of existing basic meters with AMR meters for business customers; metering opex</t>
  </si>
  <si>
    <t>CW3.79</t>
  </si>
  <si>
    <t>CW3_079TWD_PR24</t>
  </si>
  <si>
    <t>CW3_079TOT_PR24</t>
  </si>
  <si>
    <t>Replacement of existing basic meters with AMR meters for business customers; metering totex</t>
  </si>
  <si>
    <t>CW3.80</t>
  </si>
  <si>
    <t>CW3_080TWD_PR24</t>
  </si>
  <si>
    <t>CW3_080TOT_PR24</t>
  </si>
  <si>
    <t>Replacement of existing basic meters with AMI meters for business customers; metering capex</t>
  </si>
  <si>
    <t>CW3.81</t>
  </si>
  <si>
    <t>CW3_081TWD_PR24</t>
  </si>
  <si>
    <t>CW3_081TOT_PR24</t>
  </si>
  <si>
    <t>Replacement of existing basic meters with AMI meters for business customers; metering opex</t>
  </si>
  <si>
    <t>CW3.82</t>
  </si>
  <si>
    <t>CW3_082TWD_PR24</t>
  </si>
  <si>
    <t>CW3_082TOT_PR24</t>
  </si>
  <si>
    <t>Replacement of existing basic meters with AMI meters for business customers; metering totex</t>
  </si>
  <si>
    <t>CW3.83</t>
  </si>
  <si>
    <t>CW3_083TWD_PR24</t>
  </si>
  <si>
    <t>CW3_083TOT_PR24</t>
  </si>
  <si>
    <t>Replacement of existing AMR meters with AMI meters for business customers; metering capex</t>
  </si>
  <si>
    <t>CW3.84</t>
  </si>
  <si>
    <t>CW3_084TWD_PR24</t>
  </si>
  <si>
    <t>CW3_084TOT_PR24</t>
  </si>
  <si>
    <t>Replacement of existing AMR meters with AMI meters for business customers; metering opex</t>
  </si>
  <si>
    <t>CW3.85</t>
  </si>
  <si>
    <t>CW3_085TWD_PR24</t>
  </si>
  <si>
    <t>CW3_085TOT_PR24</t>
  </si>
  <si>
    <t>Replacement of existing AMR meters with AMI meters for business customers; metering totex</t>
  </si>
  <si>
    <t>CW3.86</t>
  </si>
  <si>
    <t>CW3_086TWD_PR24</t>
  </si>
  <si>
    <t>CW3_086TOT_PR24</t>
  </si>
  <si>
    <t>Smart meter infrastructure; metering capex</t>
  </si>
  <si>
    <t>CW3.87</t>
  </si>
  <si>
    <t>4L.51</t>
  </si>
  <si>
    <t>CW3_087TWD_PR24</t>
  </si>
  <si>
    <t>CW3_087TOT_PR24</t>
  </si>
  <si>
    <t>Smart meter infrastructure; metering opex</t>
  </si>
  <si>
    <t>CW3.88</t>
  </si>
  <si>
    <t>4L.52</t>
  </si>
  <si>
    <t>CW3_088TWD_PR24</t>
  </si>
  <si>
    <t>CW3_088TOT_PR24</t>
  </si>
  <si>
    <t>Smart meter infrastructure; metering totex</t>
  </si>
  <si>
    <t>CW3.89</t>
  </si>
  <si>
    <t>4L.53</t>
  </si>
  <si>
    <t>CW3_089TWD_PR24</t>
  </si>
  <si>
    <t>CW3_089TOT_PR24</t>
  </si>
  <si>
    <t>Total metering expenditure; metering totex</t>
  </si>
  <si>
    <t>CW3.90</t>
  </si>
  <si>
    <t>4L.54</t>
  </si>
  <si>
    <t>CW3_090TWD_PR24</t>
  </si>
  <si>
    <t>CW3_090TOT_PR24</t>
  </si>
  <si>
    <t>Water quality improvements</t>
  </si>
  <si>
    <t>Improvements to taste, odour and colour (grey solutions); enhancement capex</t>
  </si>
  <si>
    <t>CW3.91</t>
  </si>
  <si>
    <t>CW3_091WR_PR24</t>
  </si>
  <si>
    <t>CW3_091RWT_PR24</t>
  </si>
  <si>
    <t>CW3_091RWS_PR24</t>
  </si>
  <si>
    <t>CW3_091WT_PR24</t>
  </si>
  <si>
    <t>CW3_091TWD_PR24</t>
  </si>
  <si>
    <t>CW3_091TOT_PR24</t>
  </si>
  <si>
    <t>Improvements to taste, odour and colour (grey solutions); enhancement opex</t>
  </si>
  <si>
    <t>CW3.92</t>
  </si>
  <si>
    <t>CW3_092WR_PR24</t>
  </si>
  <si>
    <t>CW3_092RWT_PR24</t>
  </si>
  <si>
    <t>CW3_092RWS_PR24</t>
  </si>
  <si>
    <t>CW3_092WT_PR24</t>
  </si>
  <si>
    <t>CW3_092TWD_PR24</t>
  </si>
  <si>
    <t>CW3_092TOT_PR24</t>
  </si>
  <si>
    <t>Improvements to taste, odour and colour (grey solutions); enhancement totex</t>
  </si>
  <si>
    <t>CW3.93</t>
  </si>
  <si>
    <t>CW3_093WR_PR24</t>
  </si>
  <si>
    <t>CW3_093RWT_PR24</t>
  </si>
  <si>
    <t>CW3_093RWS_PR24</t>
  </si>
  <si>
    <t>CW3_093WT_PR24</t>
  </si>
  <si>
    <t>CW3_093TWD_PR24</t>
  </si>
  <si>
    <t>CW3_093TOT_PR24</t>
  </si>
  <si>
    <t>Improvements to taste, odour and colour (green solutions); enhancement capex</t>
  </si>
  <si>
    <t>CW3.94</t>
  </si>
  <si>
    <t>CW3_094WR_PR24</t>
  </si>
  <si>
    <t>CW3_094RWT_PR24</t>
  </si>
  <si>
    <t>CW3_094RWS_PR24</t>
  </si>
  <si>
    <t>CW3_094WT_PR24</t>
  </si>
  <si>
    <t>CW3_094TWD_PR24</t>
  </si>
  <si>
    <t>CW3_094TOT_PR24</t>
  </si>
  <si>
    <t>Improvements to taste, odour and colour (green solutions); enhancement opex</t>
  </si>
  <si>
    <t>CW3.95</t>
  </si>
  <si>
    <t>CW3_095WR_PR24</t>
  </si>
  <si>
    <t>CW3_095RWT_PR24</t>
  </si>
  <si>
    <t>CW3_095RWS_PR24</t>
  </si>
  <si>
    <t>CW3_095WT_PR24</t>
  </si>
  <si>
    <t>CW3_095TWD_PR24</t>
  </si>
  <si>
    <t>CW3_095TOT_PR24</t>
  </si>
  <si>
    <t>Improvements to taste, odour and colour (green solutions); enhancement totex</t>
  </si>
  <si>
    <t>CW3.96</t>
  </si>
  <si>
    <t>CW3_096WR_PR24</t>
  </si>
  <si>
    <t>CW3_096RWT_PR24</t>
  </si>
  <si>
    <t>CW3_096RWS_PR24</t>
  </si>
  <si>
    <t>CW3_096WT_PR24</t>
  </si>
  <si>
    <t>CW3_096TWD_PR24</t>
  </si>
  <si>
    <t>CW3_096TOT_PR24</t>
  </si>
  <si>
    <t>Addressing raw water quality deterioration (grey solutions); enhancement capex</t>
  </si>
  <si>
    <t>CW3.97</t>
  </si>
  <si>
    <t>CW3_097WR_PR24</t>
  </si>
  <si>
    <t>CW3_097RWT_PR24</t>
  </si>
  <si>
    <t>CW3_097RWS_PR24</t>
  </si>
  <si>
    <t>CW3_097WT_PR24</t>
  </si>
  <si>
    <t>CW3_097TWD_PR24</t>
  </si>
  <si>
    <t>CW3_097TOT_PR24</t>
  </si>
  <si>
    <t>Addressing raw water quality deterioration (grey solutions); enhancement opex</t>
  </si>
  <si>
    <t>CW3.98</t>
  </si>
  <si>
    <t>CW3_098WR_PR24</t>
  </si>
  <si>
    <t>CW3_098RWT_PR24</t>
  </si>
  <si>
    <t>CW3_098RWS_PR24</t>
  </si>
  <si>
    <t>CW3_098WT_PR24</t>
  </si>
  <si>
    <t>CW3_098TWD_PR24</t>
  </si>
  <si>
    <t>CW3_098TOT_PR24</t>
  </si>
  <si>
    <t>Addressing raw water quality deterioration (grey solutions); ; enhancement totex</t>
  </si>
  <si>
    <t>CW3.99</t>
  </si>
  <si>
    <t>CW3_099WR_PR24</t>
  </si>
  <si>
    <t>CW3_099RWT_PR24</t>
  </si>
  <si>
    <t>CW3_099RWS_PR24</t>
  </si>
  <si>
    <t>CW3_099WT_PR24</t>
  </si>
  <si>
    <t>CW3_099TWD_PR24</t>
  </si>
  <si>
    <t>CW3_099TOT_PR24</t>
  </si>
  <si>
    <t>Addressing raw water quality deterioration (green solutions); enhancement capex</t>
  </si>
  <si>
    <t>CW3.100</t>
  </si>
  <si>
    <t>CW3_100WR_PR24</t>
  </si>
  <si>
    <t>CW3_100RWT_PR24</t>
  </si>
  <si>
    <t>CW3_100RWS_PR24</t>
  </si>
  <si>
    <t>CW3_100WT_PR24</t>
  </si>
  <si>
    <t>CW3_100TWD_PR24</t>
  </si>
  <si>
    <t>CW3_100TOT_PR24</t>
  </si>
  <si>
    <t>Addressing raw water quality deterioration (green solutions); enhancement opex</t>
  </si>
  <si>
    <t>CW3.101</t>
  </si>
  <si>
    <t>CW3_101WR_PR24</t>
  </si>
  <si>
    <t>CW3_101RWT_PR24</t>
  </si>
  <si>
    <t>CW3_101RWS_PR24</t>
  </si>
  <si>
    <t>CW3_101WT_PR24</t>
  </si>
  <si>
    <t>CW3_101TWD_PR24</t>
  </si>
  <si>
    <t>CW3_101TOT_PR24</t>
  </si>
  <si>
    <t>Addressing raw water quality deterioration (green solutions); enhancement totex</t>
  </si>
  <si>
    <t>CW3.102</t>
  </si>
  <si>
    <t>CW3_102WR_PR24</t>
  </si>
  <si>
    <t>CW3_102RWT_PR24</t>
  </si>
  <si>
    <t>CW3_102RWS_PR24</t>
  </si>
  <si>
    <t>CW3_102WT_PR24</t>
  </si>
  <si>
    <t>CW3_102TWD_PR24</t>
  </si>
  <si>
    <t>CW3_102TOT_PR24</t>
  </si>
  <si>
    <t>Conditioning water to reduce plumbosolvency for water quality; enhancement capex</t>
  </si>
  <si>
    <t>CW3.103</t>
  </si>
  <si>
    <t>Conditioning water to reduce plumbosolvency; enhancement capex</t>
  </si>
  <si>
    <t>CW3_103WR_PR24</t>
  </si>
  <si>
    <t>CW3_103RWT_PR24</t>
  </si>
  <si>
    <t>CW3_103RWS_PR24</t>
  </si>
  <si>
    <t>CW3_103WT_PR24</t>
  </si>
  <si>
    <t>CW3_103TWD_PR24</t>
  </si>
  <si>
    <t>CW3_103TOT_PR24</t>
  </si>
  <si>
    <t>Conditioning water to reduce plumbosolvency for water quality; enhancement opex</t>
  </si>
  <si>
    <t>CW3.104</t>
  </si>
  <si>
    <t>Conditioning water to reduce plumbosolvency; enhancement opex</t>
  </si>
  <si>
    <t>CW3_104WR_PR24</t>
  </si>
  <si>
    <t>CW3_104RWT_PR24</t>
  </si>
  <si>
    <t>CW3_104RWS_PR24</t>
  </si>
  <si>
    <t>CW3_104WT_PR24</t>
  </si>
  <si>
    <t>CW3_104TWD_PR24</t>
  </si>
  <si>
    <t>CW3_104TOT_PR24</t>
  </si>
  <si>
    <t>Conditioning water to reduce plumbosolvency for water quality; enhancement totex</t>
  </si>
  <si>
    <t>CW3.105</t>
  </si>
  <si>
    <t>Conditioning water to reduce plumbosolvency; enhancement totex</t>
  </si>
  <si>
    <t>CW3_105WR_PR24</t>
  </si>
  <si>
    <t>CW3_105RWT_PR24</t>
  </si>
  <si>
    <t>CW3_105RWS_PR24</t>
  </si>
  <si>
    <t>CW3_105WT_PR24</t>
  </si>
  <si>
    <t>CW3_105TWD_PR24</t>
  </si>
  <si>
    <t>CW3_105TOT_PR24</t>
  </si>
  <si>
    <t>Lead communication pipes replaced or relined; enhancement capex</t>
  </si>
  <si>
    <t>CW3.106</t>
  </si>
  <si>
    <t>CW3_106WR_PR24</t>
  </si>
  <si>
    <t>CW3_106RWT_PR24</t>
  </si>
  <si>
    <t>CW3_106RWS_PR24</t>
  </si>
  <si>
    <t>CW3_106WT_PR24</t>
  </si>
  <si>
    <t>CW3_106TWD_PR24</t>
  </si>
  <si>
    <t>CW3_106TOT_PR24</t>
  </si>
  <si>
    <t>Lead communication pipes replaced or relined; enhancement opex</t>
  </si>
  <si>
    <t>CW3.107</t>
  </si>
  <si>
    <t>CW3_107WR_PR24</t>
  </si>
  <si>
    <t>CW3_107RWT_PR24</t>
  </si>
  <si>
    <t>CW3_107RWS_PR24</t>
  </si>
  <si>
    <t>CW3_107WT_PR24</t>
  </si>
  <si>
    <t>CW3_107TWD_PR24</t>
  </si>
  <si>
    <t>CW3_107TOT_PR24</t>
  </si>
  <si>
    <t>Lead communication pipes replaced or relined; enhancement totex</t>
  </si>
  <si>
    <t>CW3.108</t>
  </si>
  <si>
    <t>CW3_108WR_PR24</t>
  </si>
  <si>
    <t>CW3_108RWT_PR24</t>
  </si>
  <si>
    <t>CW3_108RWS_PR24</t>
  </si>
  <si>
    <t>CW3_108WT_PR24</t>
  </si>
  <si>
    <t>CW3_108TWD_PR24</t>
  </si>
  <si>
    <t>CW3_108TOT_PR24</t>
  </si>
  <si>
    <t>External lead supply pipes replaced or relined; enhancement capex</t>
  </si>
  <si>
    <t>CW3.109</t>
  </si>
  <si>
    <t>CW3_109WR_PR24</t>
  </si>
  <si>
    <t>CW3_109RWT_PR24</t>
  </si>
  <si>
    <t>CW3_109RWS_PR24</t>
  </si>
  <si>
    <t>CW3_109WT_PR24</t>
  </si>
  <si>
    <t>CW3_109TWD_PR24</t>
  </si>
  <si>
    <t>CW3_109TOT_PR24</t>
  </si>
  <si>
    <t>External lead supply pipes replaced or relined; enhancement opex</t>
  </si>
  <si>
    <t>CW3.110</t>
  </si>
  <si>
    <t>CW3_110WR_PR24</t>
  </si>
  <si>
    <t>CW3_110RWT_PR24</t>
  </si>
  <si>
    <t>CW3_110RWS_PR24</t>
  </si>
  <si>
    <t>CW3_110WT_PR24</t>
  </si>
  <si>
    <t>CW3_110TWD_PR24</t>
  </si>
  <si>
    <t>CW3_110TOT_PR24</t>
  </si>
  <si>
    <t>External lead supply pipes replaced or relined; enhancement totex</t>
  </si>
  <si>
    <t>CW3.111</t>
  </si>
  <si>
    <t>CW3_111WR_PR24</t>
  </si>
  <si>
    <t>CW3_111RWT_PR24</t>
  </si>
  <si>
    <t>CW3_111RWS_PR24</t>
  </si>
  <si>
    <t>CW3_111WT_PR24</t>
  </si>
  <si>
    <t>CW3_111TWD_PR24</t>
  </si>
  <si>
    <t>CW3_111TOT_PR24</t>
  </si>
  <si>
    <t>Internal lead supply pipes replaced or relined; enhancement capex</t>
  </si>
  <si>
    <t>CW3.112</t>
  </si>
  <si>
    <t>CW3_112WR_PR24</t>
  </si>
  <si>
    <t>CW3_112RWT_PR24</t>
  </si>
  <si>
    <t>CW3_112RWS_PR24</t>
  </si>
  <si>
    <t>CW3_112WT_PR24</t>
  </si>
  <si>
    <t>CW3_112TWD_PR24</t>
  </si>
  <si>
    <t>CW3_112TOT_PR24</t>
  </si>
  <si>
    <t>Internal lead supply pipes replaced or relined; enhancement opex</t>
  </si>
  <si>
    <t>CW3.113</t>
  </si>
  <si>
    <t>CW3_113WR_PR24</t>
  </si>
  <si>
    <t>CW3_113RWT_PR24</t>
  </si>
  <si>
    <t>CW3_113RWS_PR24</t>
  </si>
  <si>
    <t>CW3_113WT_PR24</t>
  </si>
  <si>
    <t>CW3_113TWD_PR24</t>
  </si>
  <si>
    <t>CW3_113TOT_PR24</t>
  </si>
  <si>
    <t>Internal lead supply pipes replaced or relined; enhancement totex</t>
  </si>
  <si>
    <t>CW3.114</t>
  </si>
  <si>
    <t>CW3_114WR_PR24</t>
  </si>
  <si>
    <t>CW3_114RWT_PR24</t>
  </si>
  <si>
    <t>CW3_114RWS_PR24</t>
  </si>
  <si>
    <t>CW3_114WT_PR24</t>
  </si>
  <si>
    <t>CW3_114TWD_PR24</t>
  </si>
  <si>
    <t>CW3_114TOT_PR24</t>
  </si>
  <si>
    <t>Other lead reduction related activity; enhancement capex</t>
  </si>
  <si>
    <t>CW3.115</t>
  </si>
  <si>
    <t>CW3_115WR_PR24</t>
  </si>
  <si>
    <t>CW3_115RWT_PR24</t>
  </si>
  <si>
    <t>CW3_115RWS_PR24</t>
  </si>
  <si>
    <t>CW3_115WT_PR24</t>
  </si>
  <si>
    <t>CW3_115TWD_PR24</t>
  </si>
  <si>
    <t>CW3_115TOT_PR24</t>
  </si>
  <si>
    <t>Other lead reduction related activity; enhancement opex</t>
  </si>
  <si>
    <t>CW3.116</t>
  </si>
  <si>
    <t>CW3_116WR_PR24</t>
  </si>
  <si>
    <t>CW3_116RWT_PR24</t>
  </si>
  <si>
    <t>CW3_116RWS_PR24</t>
  </si>
  <si>
    <t>CW3_116WT_PR24</t>
  </si>
  <si>
    <t>CW3_116TWD_PR24</t>
  </si>
  <si>
    <t>CW3_116TOT_PR24</t>
  </si>
  <si>
    <t>Other lead reduction related activity; enhancement totex</t>
  </si>
  <si>
    <t>CW3.117</t>
  </si>
  <si>
    <t>CW3_117WR_PR24</t>
  </si>
  <si>
    <t>CW3_117RWT_PR24</t>
  </si>
  <si>
    <t>CW3_117RWS_PR24</t>
  </si>
  <si>
    <t>CW3_117WT_PR24</t>
  </si>
  <si>
    <t>CW3_117TWD_PR24</t>
  </si>
  <si>
    <t>CW3_117TOT_PR24</t>
  </si>
  <si>
    <t>Water resilience and security</t>
  </si>
  <si>
    <t>Resilience; enhancement water capex</t>
  </si>
  <si>
    <t>CW3.118</t>
  </si>
  <si>
    <t>4L.67</t>
  </si>
  <si>
    <t>CW3_118WR_PR24</t>
  </si>
  <si>
    <t>CW3_118RWT_PR24</t>
  </si>
  <si>
    <t>CW3_118RWS_PR24</t>
  </si>
  <si>
    <t>CW3_118WT_PR24</t>
  </si>
  <si>
    <t>CW3_118TWD_PR24</t>
  </si>
  <si>
    <t>CW3_118TOT_PR24</t>
  </si>
  <si>
    <t>Resilience; enhancement water opex</t>
  </si>
  <si>
    <t>CW3.119</t>
  </si>
  <si>
    <t>4L.68</t>
  </si>
  <si>
    <t>CW3_119WR_PR24</t>
  </si>
  <si>
    <t>CW3_119RWT_PR24</t>
  </si>
  <si>
    <t>CW3_119RWS_PR24</t>
  </si>
  <si>
    <t>CW3_119WT_PR24</t>
  </si>
  <si>
    <t>CW3_119TWD_PR24</t>
  </si>
  <si>
    <t>CW3_119TOT_PR24</t>
  </si>
  <si>
    <t>Resilience; enhancement water totex</t>
  </si>
  <si>
    <t>CW3.120</t>
  </si>
  <si>
    <t>4L.69</t>
  </si>
  <si>
    <t>CW3_120WR_PR24</t>
  </si>
  <si>
    <t>CW3_120RWT_PR24</t>
  </si>
  <si>
    <t>CW3_120RWS_PR24</t>
  </si>
  <si>
    <t>CW3_120WT_PR24</t>
  </si>
  <si>
    <t>CW3_120TWD_PR24</t>
  </si>
  <si>
    <t>CW3_120TOT_PR24</t>
  </si>
  <si>
    <t>Security - SEMD; enhancement water capex</t>
  </si>
  <si>
    <t>CW3.121</t>
  </si>
  <si>
    <t>4L.70</t>
  </si>
  <si>
    <t>CW3_121WR_PR24</t>
  </si>
  <si>
    <t>CW3_121RWT_PR24</t>
  </si>
  <si>
    <t>CW3_121RWS_PR24</t>
  </si>
  <si>
    <t>CW3_121WT_PR24</t>
  </si>
  <si>
    <t>CW3_121TWD_PR24</t>
  </si>
  <si>
    <t>CW3_121TOT_PR24</t>
  </si>
  <si>
    <t>Security - SEMD; enhancement water opex</t>
  </si>
  <si>
    <t>CW3.122</t>
  </si>
  <si>
    <t>4L.71</t>
  </si>
  <si>
    <t>CW3_122WR_PR24</t>
  </si>
  <si>
    <t>CW3_122RWT_PR24</t>
  </si>
  <si>
    <t>CW3_122RWS_PR24</t>
  </si>
  <si>
    <t>CW3_122WT_PR24</t>
  </si>
  <si>
    <t>CW3_122TWD_PR24</t>
  </si>
  <si>
    <t>CW3_122TOT_PR24</t>
  </si>
  <si>
    <t>Security - SEMD; enhancement water totex</t>
  </si>
  <si>
    <t>CW3.123</t>
  </si>
  <si>
    <t>4L.72</t>
  </si>
  <si>
    <t>CW3_123WR_PR24</t>
  </si>
  <si>
    <t>CW3_123RWT_PR24</t>
  </si>
  <si>
    <t>CW3_123RWS_PR24</t>
  </si>
  <si>
    <t>CW3_123WT_PR24</t>
  </si>
  <si>
    <t>CW3_123TWD_PR24</t>
  </si>
  <si>
    <t>CW3_123TOT_PR24</t>
  </si>
  <si>
    <t>Security - Cyber; enhancement water capex</t>
  </si>
  <si>
    <t>CW3.124</t>
  </si>
  <si>
    <t>CW3_124WR_PR24</t>
  </si>
  <si>
    <t>CW3_124RWT_PR24</t>
  </si>
  <si>
    <t>CW3_124RWS_PR24</t>
  </si>
  <si>
    <t>CW3_124WT_PR24</t>
  </si>
  <si>
    <t>CW3_124TWD_PR24</t>
  </si>
  <si>
    <t>CW3_124TOT_PR24</t>
  </si>
  <si>
    <t>Security - Cyber; enhancement water opex</t>
  </si>
  <si>
    <t>CW3.125</t>
  </si>
  <si>
    <t>CW3_125WR_PR24</t>
  </si>
  <si>
    <t>CW3_125RWT_PR24</t>
  </si>
  <si>
    <t>CW3_125RWS_PR24</t>
  </si>
  <si>
    <t>CW3_125WT_PR24</t>
  </si>
  <si>
    <t>CW3_125TWD_PR24</t>
  </si>
  <si>
    <t>CW3_125TOT_PR24</t>
  </si>
  <si>
    <t>Security - Cyber; enhancement water totex</t>
  </si>
  <si>
    <t>CW3.126</t>
  </si>
  <si>
    <t>CW3_126WR_PR24</t>
  </si>
  <si>
    <t>CW3_126RWT_PR24</t>
  </si>
  <si>
    <t>CW3_126RWS_PR24</t>
  </si>
  <si>
    <t>CW3_126WT_PR24</t>
  </si>
  <si>
    <t>CW3_126TWD_PR24</t>
  </si>
  <si>
    <t>CW3_126TOT_PR24</t>
  </si>
  <si>
    <t>Net zero</t>
  </si>
  <si>
    <t>Greenhouse gas reduction (net zero); enhancement water capex</t>
  </si>
  <si>
    <t>CW3.127</t>
  </si>
  <si>
    <t>CW3_127WR_PR24</t>
  </si>
  <si>
    <t>CW3_127RWT_PR24</t>
  </si>
  <si>
    <t>CW3_127RWS_PR24</t>
  </si>
  <si>
    <t>CW3_127WT_PR24</t>
  </si>
  <si>
    <t>CW3_127TWD_PR24</t>
  </si>
  <si>
    <t>CW3_127TOT_PR24</t>
  </si>
  <si>
    <t>Greenhouse gas reduction (net zero); enhancement water opex</t>
  </si>
  <si>
    <t>CW3.128</t>
  </si>
  <si>
    <t>CW3_128WR_PR24</t>
  </si>
  <si>
    <t>CW3_128RWT_PR24</t>
  </si>
  <si>
    <t>CW3_128RWS_PR24</t>
  </si>
  <si>
    <t>CW3_128WT_PR24</t>
  </si>
  <si>
    <t>CW3_128TWD_PR24</t>
  </si>
  <si>
    <t>CW3_128TOT_PR24</t>
  </si>
  <si>
    <t>Greenhouse gas reduction (net zero); enhancement water totex</t>
  </si>
  <si>
    <t>CW3.129</t>
  </si>
  <si>
    <t>CW3_129WR_PR24</t>
  </si>
  <si>
    <t>CW3_129RWT_PR24</t>
  </si>
  <si>
    <t>CW3_129RWS_PR24</t>
  </si>
  <si>
    <t>CW3_129WT_PR24</t>
  </si>
  <si>
    <t>CW3_129TWD_PR24</t>
  </si>
  <si>
    <t>CW3_129TOT_PR24</t>
  </si>
  <si>
    <t>Other enhancement (Freeform lines - by exception)</t>
  </si>
  <si>
    <t>Additional line 1; Impounding Reservoirs - enhancement water capex</t>
  </si>
  <si>
    <t>CW3.130</t>
  </si>
  <si>
    <t>Additional line 1; enhancement water capex</t>
  </si>
  <si>
    <t>CW3_130WR_PR24</t>
  </si>
  <si>
    <t>CW3_130RWT_PR24</t>
  </si>
  <si>
    <t>CW3_130RWS_PR24</t>
  </si>
  <si>
    <t>CW3_130WT_PR24</t>
  </si>
  <si>
    <t>CW3_130TWD_PR24</t>
  </si>
  <si>
    <t>CW3_130TOT_PR24</t>
  </si>
  <si>
    <t>Additional line 1; Impounding Reservoirs - enhancement water opex</t>
  </si>
  <si>
    <t>CW3.131</t>
  </si>
  <si>
    <t>Additional line 1; enhancement water opex</t>
  </si>
  <si>
    <t>CW3_131WR_PR24</t>
  </si>
  <si>
    <t>CW3_131RWT_PR24</t>
  </si>
  <si>
    <t>CW3_131RWS_PR24</t>
  </si>
  <si>
    <t>CW3_131WT_PR24</t>
  </si>
  <si>
    <t>CW3_131TWD_PR24</t>
  </si>
  <si>
    <t>CW3_131TOT_PR24</t>
  </si>
  <si>
    <t>Additional line 2; Visitor Centre - enhancement water capex</t>
  </si>
  <si>
    <t>CW3.132</t>
  </si>
  <si>
    <t>Additional line 2; enhancement water capex</t>
  </si>
  <si>
    <t>CW3_132WR_PR24</t>
  </si>
  <si>
    <t>CW3_132RWT_PR24</t>
  </si>
  <si>
    <t>CW3_132RWS_PR24</t>
  </si>
  <si>
    <t>CW3_132WT_PR24</t>
  </si>
  <si>
    <t>CW3_132TWD_PR24</t>
  </si>
  <si>
    <t>CW3_132TOT_PR24</t>
  </si>
  <si>
    <t>Additional line 2; Visitor Centre - enhancement water opex</t>
  </si>
  <si>
    <t>CW3.133</t>
  </si>
  <si>
    <t>Additional line 2; enhancement water opex</t>
  </si>
  <si>
    <t>CW3_133WR_PR24</t>
  </si>
  <si>
    <t>CW3_133RWT_PR24</t>
  </si>
  <si>
    <t>CW3_133RWS_PR24</t>
  </si>
  <si>
    <t>CW3_133WT_PR24</t>
  </si>
  <si>
    <t>CW3_133TWD_PR24</t>
  </si>
  <si>
    <t>CW3_133TOT_PR24</t>
  </si>
  <si>
    <t>Additional line 3; Cwm Taf Water Supply - enhancement water capex</t>
  </si>
  <si>
    <t>CW3.134</t>
  </si>
  <si>
    <t>Additional line 3; enhancement water capex</t>
  </si>
  <si>
    <t>CW3_134WR_PR24</t>
  </si>
  <si>
    <t>CW3_134RWT_PR24</t>
  </si>
  <si>
    <t>CW3_134RWS_PR24</t>
  </si>
  <si>
    <t>CW3_134WT_PR24</t>
  </si>
  <si>
    <t>CW3_134TWD_PR24</t>
  </si>
  <si>
    <t>CW3_134TOT_PR24</t>
  </si>
  <si>
    <t>Additional line 3; Cwm Taf Water Supply - enhancement water opex</t>
  </si>
  <si>
    <t>CW3.135</t>
  </si>
  <si>
    <t>Additional line 3; enhancement water opex</t>
  </si>
  <si>
    <t>CW3_135WR_PR24</t>
  </si>
  <si>
    <t>CW3_135RWT_PR24</t>
  </si>
  <si>
    <t>CW3_135RWS_PR24</t>
  </si>
  <si>
    <t>CW3_135WT_PR24</t>
  </si>
  <si>
    <t>CW3_135TWD_PR24</t>
  </si>
  <si>
    <t>CW3_135TOT_PR24</t>
  </si>
  <si>
    <t>Additional line 4; enhancement water capex</t>
  </si>
  <si>
    <t>CW3.136</t>
  </si>
  <si>
    <t>CW3_136WR_PR24</t>
  </si>
  <si>
    <t>CW3_136RWT_PR24</t>
  </si>
  <si>
    <t>CW3_136RWS_PR24</t>
  </si>
  <si>
    <t>CW3_136WT_PR24</t>
  </si>
  <si>
    <t>CW3_136TWD_PR24</t>
  </si>
  <si>
    <t>CW3_136TOT_PR24</t>
  </si>
  <si>
    <t>Additional line 4; enhancement water opex</t>
  </si>
  <si>
    <t>CW3.137</t>
  </si>
  <si>
    <t>CW3_137WR_PR24</t>
  </si>
  <si>
    <t>CW3_137RWT_PR24</t>
  </si>
  <si>
    <t>CW3_137RWS_PR24</t>
  </si>
  <si>
    <t>CW3_137WT_PR24</t>
  </si>
  <si>
    <t>CW3_137TWD_PR24</t>
  </si>
  <si>
    <t>CW3_137TOT_PR24</t>
  </si>
  <si>
    <t>Additional line 5; low pressure capex</t>
  </si>
  <si>
    <t>CW3.138</t>
  </si>
  <si>
    <t>Additional line 5; enhancement water capex</t>
  </si>
  <si>
    <t>CW3_138WR_PR24</t>
  </si>
  <si>
    <t>CW3_138RWT_PR24</t>
  </si>
  <si>
    <t>CW3_138RWS_PR24</t>
  </si>
  <si>
    <t>CW3_138WT_PR24</t>
  </si>
  <si>
    <t>CW3_138TWD_PR24</t>
  </si>
  <si>
    <t>CW3_138TOT_PR24</t>
  </si>
  <si>
    <t>Additional line 5; low pressure opex</t>
  </si>
  <si>
    <t>CW3.139</t>
  </si>
  <si>
    <t>Additional line 5; enhancement water opex</t>
  </si>
  <si>
    <t>CW3_139WR_PR24</t>
  </si>
  <si>
    <t>CW3_139RWT_PR24</t>
  </si>
  <si>
    <t>CW3_139RWS_PR24</t>
  </si>
  <si>
    <t>CW3_139WT_PR24</t>
  </si>
  <si>
    <t>CW3_139TWD_PR24</t>
  </si>
  <si>
    <t>CW3_139TOT_PR24</t>
  </si>
  <si>
    <t>Total other enhancement water expenditure</t>
  </si>
  <si>
    <t>CW3.140</t>
  </si>
  <si>
    <t>4L.86</t>
  </si>
  <si>
    <t>CW3_140WR_PR24</t>
  </si>
  <si>
    <t>CW3_140RWT_PR24</t>
  </si>
  <si>
    <t>CW3_140RWS_PR24</t>
  </si>
  <si>
    <t>CW3_140WT_PR24</t>
  </si>
  <si>
    <t>CW3_140TWD_PR24</t>
  </si>
  <si>
    <t>CW3_140TOT_PR24</t>
  </si>
  <si>
    <t>Total enhancement</t>
  </si>
  <si>
    <t>Total enhancement expenditure; water capex</t>
  </si>
  <si>
    <t>CW3.141</t>
  </si>
  <si>
    <t>4L.87</t>
  </si>
  <si>
    <t>CW3_141WR_PR24</t>
  </si>
  <si>
    <t>CW3_141RWT_PR24</t>
  </si>
  <si>
    <t>CW3_141RWS_PR24</t>
  </si>
  <si>
    <t>CW3_141WT_PR24</t>
  </si>
  <si>
    <t>CW3_141TWD_PR24</t>
  </si>
  <si>
    <t>CW3_141TOT_PR24</t>
  </si>
  <si>
    <t>Total enhancement expenditure; water opex</t>
  </si>
  <si>
    <t>CW3.142</t>
  </si>
  <si>
    <t>4L.88</t>
  </si>
  <si>
    <t>CW3_142WR_PR24</t>
  </si>
  <si>
    <t>CW3_142RWT_PR24</t>
  </si>
  <si>
    <t>CW3_142RWS_PR24</t>
  </si>
  <si>
    <t>CW3_142WT_PR24</t>
  </si>
  <si>
    <t>CW3_142TWD_PR24</t>
  </si>
  <si>
    <t>CW3_142TOT_PR24</t>
  </si>
  <si>
    <t>Total enhancement expenditure; water totex</t>
  </si>
  <si>
    <t>CW3.143</t>
  </si>
  <si>
    <t>4L.89</t>
  </si>
  <si>
    <t>CW3_143WR_PR24</t>
  </si>
  <si>
    <t>CW3_143RWT_PR24</t>
  </si>
  <si>
    <t>CW3_143RWS_PR24</t>
  </si>
  <si>
    <t>CW3_143WT_PR24</t>
  </si>
  <si>
    <t>CW3_143TWD_PR24</t>
  </si>
  <si>
    <t>CW3_143TOT_PR24</t>
  </si>
  <si>
    <t>CWW2b</t>
  </si>
  <si>
    <t>Base expenditure analysis - wastewater network + and bioresources (Post Frontier Shift and real price effects)</t>
  </si>
  <si>
    <t>Base expenditure analysis - wastewater network + and bioresources</t>
  </si>
  <si>
    <t xml:space="preserve">Wastewater network+ </t>
  </si>
  <si>
    <t>Bioresources</t>
  </si>
  <si>
    <t>Additional control 1</t>
  </si>
  <si>
    <t>Additional control 2</t>
  </si>
  <si>
    <t>Foul</t>
  </si>
  <si>
    <t>Surface water drainage</t>
  </si>
  <si>
    <t>Highway drainage</t>
  </si>
  <si>
    <t>Sewage treatment and disposal</t>
  </si>
  <si>
    <t>Sludge liquor treatment</t>
  </si>
  <si>
    <t>Sludge Transport</t>
  </si>
  <si>
    <t>Sludge Treatment</t>
  </si>
  <si>
    <t>Sludge Disposal</t>
  </si>
  <si>
    <t>CWW2.1</t>
  </si>
  <si>
    <t>4K.19</t>
  </si>
  <si>
    <t>CWW2_001FL_PR24</t>
  </si>
  <si>
    <t>CWW2_001SWD_PR24</t>
  </si>
  <si>
    <t>CWW2_001HD_PR24</t>
  </si>
  <si>
    <t>CWW2_001STD_PR24</t>
  </si>
  <si>
    <t>CWW2_001SLT_PR24</t>
  </si>
  <si>
    <t>CWW2_001STP_PR24</t>
  </si>
  <si>
    <t>CWW2_001SDT_PR24</t>
  </si>
  <si>
    <t>CWW2_001SDD_PR24</t>
  </si>
  <si>
    <t>CWW2_001ADDN1_PR24</t>
  </si>
  <si>
    <t>CWW2_001ADDN2_PR24</t>
  </si>
  <si>
    <t>CWW2_001TOT_PR24</t>
  </si>
  <si>
    <t>CWW2.2</t>
  </si>
  <si>
    <t>4K.20</t>
  </si>
  <si>
    <t>CWW2_002FL_PR24</t>
  </si>
  <si>
    <t>CWW2_002SWD_PR24</t>
  </si>
  <si>
    <t>CWW2_002HD_PR24</t>
  </si>
  <si>
    <t>CWW2_002STD_PR24</t>
  </si>
  <si>
    <t>CWW2_002SLT_PR24</t>
  </si>
  <si>
    <t>CWW2_002STP_PR24</t>
  </si>
  <si>
    <t>CWW2_002SDT_PR24</t>
  </si>
  <si>
    <t>CWW2_002SDD_PR24</t>
  </si>
  <si>
    <t>CWW2_002ADDN1_PR24</t>
  </si>
  <si>
    <t>CWW2_002ADDN2_PR24</t>
  </si>
  <si>
    <t>CWW2_002TOT_PR24</t>
  </si>
  <si>
    <t>CWW2.3</t>
  </si>
  <si>
    <t>4K.3</t>
  </si>
  <si>
    <t>CWW2_003FL_PR24</t>
  </si>
  <si>
    <t>CWW2_003SWD_PR24</t>
  </si>
  <si>
    <t>CWW2_003HD_PR24</t>
  </si>
  <si>
    <t>CWW2_003STD_PR24</t>
  </si>
  <si>
    <t>CWW2_003SLT_PR24</t>
  </si>
  <si>
    <t>CWW2_003STP_PR24</t>
  </si>
  <si>
    <t>CWW2_003SDT_PR24</t>
  </si>
  <si>
    <t>CWW2_003SDD_PR24</t>
  </si>
  <si>
    <t>CWW2_003ADDN1_PR24</t>
  </si>
  <si>
    <t>CWW2_003ADDN2_PR24</t>
  </si>
  <si>
    <t>CWW2_003TOT_PR24</t>
  </si>
  <si>
    <t>CWW2.4</t>
  </si>
  <si>
    <t>4K.4</t>
  </si>
  <si>
    <t>CWW2_004FL_PR24</t>
  </si>
  <si>
    <t>CWW2_004SWD_PR24</t>
  </si>
  <si>
    <t>CWW2_004HD_PR24</t>
  </si>
  <si>
    <t>CWW2_004STD_PR24</t>
  </si>
  <si>
    <t>CWW2_004SLT_PR24</t>
  </si>
  <si>
    <t>CWW2_004STP_PR24</t>
  </si>
  <si>
    <t>CWW2_004SDT_PR24</t>
  </si>
  <si>
    <t>CWW2_004SDD_PR24</t>
  </si>
  <si>
    <t>CWW2_004ADDN1_PR24</t>
  </si>
  <si>
    <t>CWW2_004ADDN2_PR24</t>
  </si>
  <si>
    <t>CWW2_004TOT_PR24</t>
  </si>
  <si>
    <t>CWW2.5</t>
  </si>
  <si>
    <t>4K.5</t>
  </si>
  <si>
    <t>CWW2_005FL_PR24</t>
  </si>
  <si>
    <t>CWW2_005SWD_PR24</t>
  </si>
  <si>
    <t>CWW2_005HD_PR24</t>
  </si>
  <si>
    <t>CWW2_005STD_PR24</t>
  </si>
  <si>
    <t>CWW2_005SLT_PR24</t>
  </si>
  <si>
    <t>CWW2_005STP_PR24</t>
  </si>
  <si>
    <t>CWW2_005SDT_PR24</t>
  </si>
  <si>
    <t>CWW2_005SDD_PR24</t>
  </si>
  <si>
    <t>CWW2_005ADDN1_PR24</t>
  </si>
  <si>
    <t>CWW2_005ADDN2_PR24</t>
  </si>
  <si>
    <t>CWW2_005TOT_PR24</t>
  </si>
  <si>
    <t>CWW2.6</t>
  </si>
  <si>
    <t>4K.6</t>
  </si>
  <si>
    <t>CWW2_006FL_PR24</t>
  </si>
  <si>
    <t>CWW2_006SWD_PR24</t>
  </si>
  <si>
    <t>CWW2_006HD_PR24</t>
  </si>
  <si>
    <t>CWW2_006STD_PR24</t>
  </si>
  <si>
    <t>CWW2_006SLT_PR24</t>
  </si>
  <si>
    <t>CWW2_006STP_PR24</t>
  </si>
  <si>
    <t>CWW2_006SDT_PR24</t>
  </si>
  <si>
    <t>CWW2_006SDD_PR24</t>
  </si>
  <si>
    <t>CWW2_006ADDN1_PR24</t>
  </si>
  <si>
    <t>CWW2_006ADDN2_PR24</t>
  </si>
  <si>
    <t>CWW2_006TOT_PR24</t>
  </si>
  <si>
    <t>CWW2.7</t>
  </si>
  <si>
    <t>4K.7</t>
  </si>
  <si>
    <t>CWW2_007FL_PR24</t>
  </si>
  <si>
    <t>CWW2_007SWD_PR24</t>
  </si>
  <si>
    <t>CWW2_007HD_PR24</t>
  </si>
  <si>
    <t>CWW2_007STD_PR24</t>
  </si>
  <si>
    <t>CWW2_007SLT_PR24</t>
  </si>
  <si>
    <t>CWW2_007STP_PR24</t>
  </si>
  <si>
    <t>CWW2_007SDT_PR24</t>
  </si>
  <si>
    <t>CWW2_007SDD_PR24</t>
  </si>
  <si>
    <t>CWW2_007ADDN1_PR24</t>
  </si>
  <si>
    <t>CWW2_007ADDN2_PR24</t>
  </si>
  <si>
    <t>CWW2_007TOT_PR24</t>
  </si>
  <si>
    <t>CWW2.8</t>
  </si>
  <si>
    <t>4K.8</t>
  </si>
  <si>
    <t>CWW2_008FL_PR24</t>
  </si>
  <si>
    <t>CWW2_008SWD_PR24</t>
  </si>
  <si>
    <t>CWW2_008HD_PR24</t>
  </si>
  <si>
    <t>CWW2_008STD_PR24</t>
  </si>
  <si>
    <t>CWW2_008SLT_PR24</t>
  </si>
  <si>
    <t>CWW2_008STP_PR24</t>
  </si>
  <si>
    <t>CWW2_008SDT_PR24</t>
  </si>
  <si>
    <t>CWW2_008SDD_PR24</t>
  </si>
  <si>
    <t>CWW2_008ADDN1_PR24</t>
  </si>
  <si>
    <t>CWW2_008ADDN2_PR24</t>
  </si>
  <si>
    <t>CWW2_008TOT_PR24</t>
  </si>
  <si>
    <t>EA / NRW abstraction charges/ discharge consents</t>
  </si>
  <si>
    <t>CWW2.9</t>
  </si>
  <si>
    <t>4K.9</t>
  </si>
  <si>
    <t>CWW2_009FL_PR24</t>
  </si>
  <si>
    <t>CWW2_009SWD_PR24</t>
  </si>
  <si>
    <t>CWW2_009HD_PR24</t>
  </si>
  <si>
    <t>CWW2_009STD_PR24</t>
  </si>
  <si>
    <t>CWW2_009SLT_PR24</t>
  </si>
  <si>
    <t>CWW2_009STP_PR24</t>
  </si>
  <si>
    <t>CWW2_009SDT_PR24</t>
  </si>
  <si>
    <t>CWW2_009SDD_PR24</t>
  </si>
  <si>
    <t>CWW2_009ADDN1_PR24</t>
  </si>
  <si>
    <t>CWW2_009ADDN2_PR24</t>
  </si>
  <si>
    <t>CWW2_009TOT_PR24</t>
  </si>
  <si>
    <t>CWW2.10</t>
  </si>
  <si>
    <t>4K.10</t>
  </si>
  <si>
    <t>CWW2_010FL_PR24</t>
  </si>
  <si>
    <t>CWW2_010SWD_PR24</t>
  </si>
  <si>
    <t>CWW2_010HD_PR24</t>
  </si>
  <si>
    <t>CWW2_010STD_PR24</t>
  </si>
  <si>
    <t>CWW2_010SLT_PR24</t>
  </si>
  <si>
    <t>CWW2_010STP_PR24</t>
  </si>
  <si>
    <t>CWW2_010SDT_PR24</t>
  </si>
  <si>
    <t>CWW2_010SDD_PR24</t>
  </si>
  <si>
    <t>CWW2_010ADDN1_PR24</t>
  </si>
  <si>
    <t>CWW2_010ADDN2_PR24</t>
  </si>
  <si>
    <t>CWW2_010TOT_PR24</t>
  </si>
  <si>
    <t>CWW2.11</t>
  </si>
  <si>
    <t>4K.11</t>
  </si>
  <si>
    <t>CWW2_011FL_PR24</t>
  </si>
  <si>
    <t>CWW2_011SWD_PR24</t>
  </si>
  <si>
    <t>CWW2_011HD_PR24</t>
  </si>
  <si>
    <t>CWW2_011STD_PR24</t>
  </si>
  <si>
    <t>CWW2_011SLT_PR24</t>
  </si>
  <si>
    <t>CWW2_011STP_PR24</t>
  </si>
  <si>
    <t>CWW2_011SDT_PR24</t>
  </si>
  <si>
    <t>CWW2_011SDD_PR24</t>
  </si>
  <si>
    <t>CWW2_011ADDN1_PR24</t>
  </si>
  <si>
    <t>CWW2_011ADDN2_PR24</t>
  </si>
  <si>
    <t>CWW2_011TOT_PR24</t>
  </si>
  <si>
    <t>CWW2.12</t>
  </si>
  <si>
    <t>4K.12</t>
  </si>
  <si>
    <t>CWW2_012FL_PR24</t>
  </si>
  <si>
    <t>CWW2_012SWD_PR24</t>
  </si>
  <si>
    <t>CWW2_012HD_PR24</t>
  </si>
  <si>
    <t>CWW2_012STD_PR24</t>
  </si>
  <si>
    <t>CWW2_012SLT_PR24</t>
  </si>
  <si>
    <t>CWW2_012STP_PR24</t>
  </si>
  <si>
    <t>CWW2_012SDT_PR24</t>
  </si>
  <si>
    <t>CWW2_012SDD_PR24</t>
  </si>
  <si>
    <t>CWW2_012ADDN1_PR24</t>
  </si>
  <si>
    <t>CWW2_012ADDN2_PR24</t>
  </si>
  <si>
    <t>CWW2_012TOT_PR24</t>
  </si>
  <si>
    <t>Cost associated with the Industrial Emissions Directive</t>
  </si>
  <si>
    <t>CWW2.13</t>
  </si>
  <si>
    <t>4K.13</t>
  </si>
  <si>
    <t>CWW2_013FL_PR24</t>
  </si>
  <si>
    <t>CWW2_013SWD_PR24</t>
  </si>
  <si>
    <t>CWW2_013HD_PR24</t>
  </si>
  <si>
    <t>CWW2_013STD_PR24</t>
  </si>
  <si>
    <t>CWW2_013SLT_PR24</t>
  </si>
  <si>
    <t>CWW2_013STP_PR24</t>
  </si>
  <si>
    <t>CWW2_013SDT_PR24</t>
  </si>
  <si>
    <t>CWW2_013SDD_PR24</t>
  </si>
  <si>
    <t>CWW2_013ADDN1_PR24</t>
  </si>
  <si>
    <t>CWW2_013ADDN2_PR24</t>
  </si>
  <si>
    <t>CWW2_013TOT_PR24</t>
  </si>
  <si>
    <t>CWW2.14</t>
  </si>
  <si>
    <t>4K.14</t>
  </si>
  <si>
    <t>CWW2_014FL_PR24</t>
  </si>
  <si>
    <t>CWW2_014SWD_PR24</t>
  </si>
  <si>
    <t>CWW2_014HD_PR24</t>
  </si>
  <si>
    <t>CWW2_014STD_PR24</t>
  </si>
  <si>
    <t>CWW2_014SLT_PR24</t>
  </si>
  <si>
    <t>CWW2_014STP_PR24</t>
  </si>
  <si>
    <t>CWW2_014SDT_PR24</t>
  </si>
  <si>
    <t>CWW2_014SDD_PR24</t>
  </si>
  <si>
    <t>CWW2_014ADDN1_PR24</t>
  </si>
  <si>
    <t>CWW2_014ADDN2_PR24</t>
  </si>
  <si>
    <t>CWW2_014TOT_PR24</t>
  </si>
  <si>
    <t>CWW2.15</t>
  </si>
  <si>
    <t>4K.15</t>
  </si>
  <si>
    <t>CWW2_015FL_PR24</t>
  </si>
  <si>
    <t>CWW2_015SWD_PR24</t>
  </si>
  <si>
    <t>CWW2_015HD_PR24</t>
  </si>
  <si>
    <t>CWW2_015STD_PR24</t>
  </si>
  <si>
    <t>CWW2_015SLT_PR24</t>
  </si>
  <si>
    <t>CWW2_015STP_PR24</t>
  </si>
  <si>
    <t>CWW2_015SDT_PR24</t>
  </si>
  <si>
    <t>CWW2_015SDD_PR24</t>
  </si>
  <si>
    <t>CWW2_015ADDN1_PR24</t>
  </si>
  <si>
    <t>CWW2_015ADDN2_PR24</t>
  </si>
  <si>
    <t>CWW2_015TOT_PR24</t>
  </si>
  <si>
    <t>CWW2.16</t>
  </si>
  <si>
    <t>4K.16</t>
  </si>
  <si>
    <t>CWW2_016FL_PR24</t>
  </si>
  <si>
    <t>CWW2_016SWD_PR24</t>
  </si>
  <si>
    <t>CWW2_016HD_PR24</t>
  </si>
  <si>
    <t>CWW2_016STD_PR24</t>
  </si>
  <si>
    <t>CWW2_016SLT_PR24</t>
  </si>
  <si>
    <t>CWW2_016STP_PR24</t>
  </si>
  <si>
    <t>CWW2_016SDT_PR24</t>
  </si>
  <si>
    <t>CWW2_016SDD_PR24</t>
  </si>
  <si>
    <t>CWW2_016ADDN1_PR24</t>
  </si>
  <si>
    <t>CWW2_016ADDN2_PR24</t>
  </si>
  <si>
    <t>CWW2_016TOT_PR24</t>
  </si>
  <si>
    <t>CWW2.17</t>
  </si>
  <si>
    <t>4K.17</t>
  </si>
  <si>
    <t>CWW2_017FL_PR24</t>
  </si>
  <si>
    <t>CWW2_017SWD_PR24</t>
  </si>
  <si>
    <t>CWW2_017HD_PR24</t>
  </si>
  <si>
    <t>CWW2_017STD_PR24</t>
  </si>
  <si>
    <t>CWW2_017SLT_PR24</t>
  </si>
  <si>
    <t>CWW2_017STP_PR24</t>
  </si>
  <si>
    <t>CWW2_017SDT_PR24</t>
  </si>
  <si>
    <t>CWW2_017SDD_PR24</t>
  </si>
  <si>
    <t>CWW2_017ADDN1_PR24</t>
  </si>
  <si>
    <t>CWW2_017ADDN2_PR24</t>
  </si>
  <si>
    <t>CWW2_017TOT_PR24</t>
  </si>
  <si>
    <t>CWW2.18</t>
  </si>
  <si>
    <t>4K.18</t>
  </si>
  <si>
    <t>CWW2_018FL_PR24</t>
  </si>
  <si>
    <t>CWW2_018SWD_PR24</t>
  </si>
  <si>
    <t>CWW2_018HD_PR24</t>
  </si>
  <si>
    <t>CWW2_018STD_PR24</t>
  </si>
  <si>
    <t>CWW2_018SLT_PR24</t>
  </si>
  <si>
    <t>CWW2_018STP_PR24</t>
  </si>
  <si>
    <t>CWW2_018SDT_PR24</t>
  </si>
  <si>
    <t>CWW2_018SDD_PR24</t>
  </si>
  <si>
    <t>CWW2_018ADDN1_PR24</t>
  </si>
  <si>
    <t>CWW2_018ADDN2_PR24</t>
  </si>
  <si>
    <t>CWW2_018TOT_PR24</t>
  </si>
  <si>
    <t>CWW3b</t>
  </si>
  <si>
    <t>Enhancement expenditure - wastewater network+ and bioresources (Post Frontier Shift and real price effects)</t>
  </si>
  <si>
    <t>Enhancement expenditure - wastewater network+ and bioresources</t>
  </si>
  <si>
    <t>Sludge transport</t>
  </si>
  <si>
    <t>Sludge treatment</t>
  </si>
  <si>
    <t>Sludge disposal</t>
  </si>
  <si>
    <t>EA/NRW environmental programme wastewater (WINEP/NEP)</t>
  </si>
  <si>
    <t>Event duration monitoring at intermittent discharges (WINEP/NEP) wastewater capex</t>
  </si>
  <si>
    <t>CWW3.1</t>
  </si>
  <si>
    <t>CWW3_001FL_PR24</t>
  </si>
  <si>
    <t>CWW3_001SWD_PR24</t>
  </si>
  <si>
    <t>CWW3_001HD_PR24</t>
  </si>
  <si>
    <t>CWW3_001STD_PR24</t>
  </si>
  <si>
    <t>CWW3_001SLT_PR24</t>
  </si>
  <si>
    <t>CWW3_001STP_PR24</t>
  </si>
  <si>
    <t>CWW3_001SDT_PR24</t>
  </si>
  <si>
    <t>CWW3_001SDD_PR24</t>
  </si>
  <si>
    <t>CWW3_001ADDN1_PR24</t>
  </si>
  <si>
    <t>CWW3_001ADDN2_PR24</t>
  </si>
  <si>
    <t>CWW3_001TOT_PR24</t>
  </si>
  <si>
    <t>Event duration monitoring at intermittent discharges (WINEP/NEP) wastewater opex</t>
  </si>
  <si>
    <t>CWW3.2</t>
  </si>
  <si>
    <t>CWW3_002FL_PR24</t>
  </si>
  <si>
    <t>CWW3_002SWD_PR24</t>
  </si>
  <si>
    <t>CWW3_002HD_PR24</t>
  </si>
  <si>
    <t>CWW3_002STD_PR24</t>
  </si>
  <si>
    <t>CWW3_002SLT_PR24</t>
  </si>
  <si>
    <t>CWW3_002STP_PR24</t>
  </si>
  <si>
    <t>CWW3_002SDT_PR24</t>
  </si>
  <si>
    <t>CWW3_002SDD_PR24</t>
  </si>
  <si>
    <t>CWW3_002ADDN1_PR24</t>
  </si>
  <si>
    <t>CWW3_002ADDN2_PR24</t>
  </si>
  <si>
    <t>CWW3_002TOT_PR24</t>
  </si>
  <si>
    <t>Event duration monitoring at intermittent discharges (WINEP/NEP) wastewater totex</t>
  </si>
  <si>
    <t>CWW3.3</t>
  </si>
  <si>
    <t>CWW3_003FL_PR24</t>
  </si>
  <si>
    <t>CWW3_003SWD_PR24</t>
  </si>
  <si>
    <t>CWW3_003HD_PR24</t>
  </si>
  <si>
    <t>CWW3_003STD_PR24</t>
  </si>
  <si>
    <t>CWW3_003SLT_PR24</t>
  </si>
  <si>
    <t>CWW3_003STP_PR24</t>
  </si>
  <si>
    <t>CWW3_003SDT_PR24</t>
  </si>
  <si>
    <t>CWW3_003SDD_PR24</t>
  </si>
  <si>
    <t>CWW3_003ADDN1_PR24</t>
  </si>
  <si>
    <t>CWW3_003ADDN2_PR24</t>
  </si>
  <si>
    <t>CWW3_003TOT_PR24</t>
  </si>
  <si>
    <t>Flow monitoring at sewage treatment works; (WINEP/NEP) wastewater capex</t>
  </si>
  <si>
    <t>CWW3.4</t>
  </si>
  <si>
    <t>CWW3_004FL_PR24</t>
  </si>
  <si>
    <t>CWW3_004SWD_PR24</t>
  </si>
  <si>
    <t>CWW3_004HD_PR24</t>
  </si>
  <si>
    <t>CWW3_004STD_PR24</t>
  </si>
  <si>
    <t>CWW3_004SLT_PR24</t>
  </si>
  <si>
    <t>CWW3_004STP_PR24</t>
  </si>
  <si>
    <t>CWW3_004SDT_PR24</t>
  </si>
  <si>
    <t>CWW3_004SDD_PR24</t>
  </si>
  <si>
    <t>CWW3_004ADDN1_PR24</t>
  </si>
  <si>
    <t>CWW3_004ADDN2_PR24</t>
  </si>
  <si>
    <t>CWW3_004TOT_PR24</t>
  </si>
  <si>
    <t>Flow monitoring at sewage treatment works; (WINEP/NEP) wastewater opex</t>
  </si>
  <si>
    <t>CWW3.5</t>
  </si>
  <si>
    <t>CWW3_005FL_PR24</t>
  </si>
  <si>
    <t>CWW3_005SWD_PR24</t>
  </si>
  <si>
    <t>CWW3_005HD_PR24</t>
  </si>
  <si>
    <t>CWW3_005STD_PR24</t>
  </si>
  <si>
    <t>CWW3_005SLT_PR24</t>
  </si>
  <si>
    <t>CWW3_005STP_PR24</t>
  </si>
  <si>
    <t>CWW3_005SDT_PR24</t>
  </si>
  <si>
    <t>CWW3_005SDD_PR24</t>
  </si>
  <si>
    <t>CWW3_005ADDN1_PR24</t>
  </si>
  <si>
    <t>CWW3_005ADDN2_PR24</t>
  </si>
  <si>
    <t>CWW3_005TOT_PR24</t>
  </si>
  <si>
    <t>Flow monitoring at sewage treatment works; (WINEP/NEP) wastewater totex</t>
  </si>
  <si>
    <t>CWW3.6</t>
  </si>
  <si>
    <t>CWW3_006FL_PR24</t>
  </si>
  <si>
    <t>CWW3_006SWD_PR24</t>
  </si>
  <si>
    <t>CWW3_006HD_PR24</t>
  </si>
  <si>
    <t>CWW3_006STD_PR24</t>
  </si>
  <si>
    <t>CWW3_006SLT_PR24</t>
  </si>
  <si>
    <t>CWW3_006STP_PR24</t>
  </si>
  <si>
    <t>CWW3_006SDT_PR24</t>
  </si>
  <si>
    <t>CWW3_006SDD_PR24</t>
  </si>
  <si>
    <t>CWW3_006ADDN1_PR24</t>
  </si>
  <si>
    <t>CWW3_006ADDN2_PR24</t>
  </si>
  <si>
    <t>CWW3_006TOT_PR24</t>
  </si>
  <si>
    <t>Continuous river water quality monitoring (WINEP/NEP) wastewater capex</t>
  </si>
  <si>
    <t>CWW3.7</t>
  </si>
  <si>
    <t>CWW3_007FL_PR24</t>
  </si>
  <si>
    <t>CWW3_007SWD_PR24</t>
  </si>
  <si>
    <t>CWW3_007HD_PR24</t>
  </si>
  <si>
    <t>CWW3_007STD_PR24</t>
  </si>
  <si>
    <t>CWW3_007SLT_PR24</t>
  </si>
  <si>
    <t>CWW3_007STP_PR24</t>
  </si>
  <si>
    <t>CWW3_007SDT_PR24</t>
  </si>
  <si>
    <t>CWW3_007SDD_PR24</t>
  </si>
  <si>
    <t>CWW3_007ADDN1_PR24</t>
  </si>
  <si>
    <t>CWW3_007ADDN2_PR24</t>
  </si>
  <si>
    <t>CWW3_007TOT_PR24</t>
  </si>
  <si>
    <t>Continuous river water quality monitoring (WINEP/NEP) wastewater opex</t>
  </si>
  <si>
    <t>CWW3.8</t>
  </si>
  <si>
    <t>CWW3_008FL_PR24</t>
  </si>
  <si>
    <t>CWW3_008SWD_PR24</t>
  </si>
  <si>
    <t>CWW3_008HD_PR24</t>
  </si>
  <si>
    <t>CWW3_008STD_PR24</t>
  </si>
  <si>
    <t>CWW3_008SLT_PR24</t>
  </si>
  <si>
    <t>CWW3_008STP_PR24</t>
  </si>
  <si>
    <t>CWW3_008SDT_PR24</t>
  </si>
  <si>
    <t>CWW3_008SDD_PR24</t>
  </si>
  <si>
    <t>CWW3_008ADDN1_PR24</t>
  </si>
  <si>
    <t>CWW3_008ADDN2_PR24</t>
  </si>
  <si>
    <t>CWW3_008TOT_PR24</t>
  </si>
  <si>
    <t>Continuous river water quality monitoring (WINEP/NEP) wastewater totex</t>
  </si>
  <si>
    <t>CWW3.9</t>
  </si>
  <si>
    <t>CWW3_009FL_PR24</t>
  </si>
  <si>
    <t>CWW3_009SWD_PR24</t>
  </si>
  <si>
    <t>CWW3_009HD_PR24</t>
  </si>
  <si>
    <t>CWW3_009STD_PR24</t>
  </si>
  <si>
    <t>CWW3_009SLT_PR24</t>
  </si>
  <si>
    <t>CWW3_009STP_PR24</t>
  </si>
  <si>
    <t>CWW3_009SDT_PR24</t>
  </si>
  <si>
    <t>CWW3_009SDD_PR24</t>
  </si>
  <si>
    <t>CWW3_009ADDN1_PR24</t>
  </si>
  <si>
    <t>CWW3_009ADDN2_PR24</t>
  </si>
  <si>
    <t>CWW3_009TOT_PR24</t>
  </si>
  <si>
    <t>MCERTs monitoring at emergency sewage pumping station overflows (WINEP/NEP) wastewater capex</t>
  </si>
  <si>
    <t>CWW3.10</t>
  </si>
  <si>
    <t>CWW3_010FL_PR24</t>
  </si>
  <si>
    <t>CWW3_010SWD_PR24</t>
  </si>
  <si>
    <t>CWW3_010HD_PR24</t>
  </si>
  <si>
    <t>CWW3_010STD_PR24</t>
  </si>
  <si>
    <t>CWW3_010SLT_PR24</t>
  </si>
  <si>
    <t>CWW3_010STP_PR24</t>
  </si>
  <si>
    <t>CWW3_010SDT_PR24</t>
  </si>
  <si>
    <t>CWW3_010SDD_PR24</t>
  </si>
  <si>
    <t>CWW3_010ADDN1_PR24</t>
  </si>
  <si>
    <t>CWW3_010ADDN2_PR24</t>
  </si>
  <si>
    <t>CWW3_010TOT_PR24</t>
  </si>
  <si>
    <t>MCERTs monitoring at emergency sewage pumping station overflows (WINEP/NEP) wastewater opex</t>
  </si>
  <si>
    <t>CWW3.11</t>
  </si>
  <si>
    <t>CWW3_011FL_PR24</t>
  </si>
  <si>
    <t>CWW3_011SWD_PR24</t>
  </si>
  <si>
    <t>CWW3_011HD_PR24</t>
  </si>
  <si>
    <t>CWW3_011STD_PR24</t>
  </si>
  <si>
    <t>CWW3_011SLT_PR24</t>
  </si>
  <si>
    <t>CWW3_011STP_PR24</t>
  </si>
  <si>
    <t>CWW3_011SDT_PR24</t>
  </si>
  <si>
    <t>CWW3_011SDD_PR24</t>
  </si>
  <si>
    <t>CWW3_011ADDN1_PR24</t>
  </si>
  <si>
    <t>CWW3_011ADDN2_PR24</t>
  </si>
  <si>
    <t>CWW3_011TOT_PR24</t>
  </si>
  <si>
    <t>MCERTs monitoring at emergency sewage pumping station overflows (WINEP/NEP) wastewater totex</t>
  </si>
  <si>
    <t>CWW3.12</t>
  </si>
  <si>
    <t>CWW3_012FL_PR24</t>
  </si>
  <si>
    <t>CWW3_012SWD_PR24</t>
  </si>
  <si>
    <t>CWW3_012HD_PR24</t>
  </si>
  <si>
    <t>CWW3_012STD_PR24</t>
  </si>
  <si>
    <t>CWW3_012SLT_PR24</t>
  </si>
  <si>
    <t>CWW3_012STP_PR24</t>
  </si>
  <si>
    <t>CWW3_012SDT_PR24</t>
  </si>
  <si>
    <t>CWW3_012SDD_PR24</t>
  </si>
  <si>
    <t>CWW3_012ADDN1_PR24</t>
  </si>
  <si>
    <t>CWW3_012ADDN2_PR24</t>
  </si>
  <si>
    <t>CWW3_012TOT_PR24</t>
  </si>
  <si>
    <t>Increase flow to full treatment; (WINEP/NEP) wastewater capex</t>
  </si>
  <si>
    <t>CWW3.13</t>
  </si>
  <si>
    <t>CWW3_013FL_PR24</t>
  </si>
  <si>
    <t>CWW3_013SWD_PR24</t>
  </si>
  <si>
    <t>CWW3_013HD_PR24</t>
  </si>
  <si>
    <t>CWW3_013STD_PR24</t>
  </si>
  <si>
    <t>CWW3_013SLT_PR24</t>
  </si>
  <si>
    <t>CWW3_013STP_PR24</t>
  </si>
  <si>
    <t>CWW3_013SDT_PR24</t>
  </si>
  <si>
    <t>CWW3_013SDD_PR24</t>
  </si>
  <si>
    <t>CWW3_013ADDN1_PR24</t>
  </si>
  <si>
    <t>CWW3_013ADDN2_PR24</t>
  </si>
  <si>
    <t>CWW3_013TOT_PR24</t>
  </si>
  <si>
    <t>Increase flow to full treatment; (WINEP/NEP) wastewater opex</t>
  </si>
  <si>
    <t>CWW3.14</t>
  </si>
  <si>
    <t>CWW3_014FL_PR24</t>
  </si>
  <si>
    <t>CWW3_014SWD_PR24</t>
  </si>
  <si>
    <t>CWW3_014HD_PR24</t>
  </si>
  <si>
    <t>CWW3_014STD_PR24</t>
  </si>
  <si>
    <t>CWW3_014SLT_PR24</t>
  </si>
  <si>
    <t>CWW3_014STP_PR24</t>
  </si>
  <si>
    <t>CWW3_014SDT_PR24</t>
  </si>
  <si>
    <t>CWW3_014SDD_PR24</t>
  </si>
  <si>
    <t>CWW3_014ADDN1_PR24</t>
  </si>
  <si>
    <t>CWW3_014ADDN2_PR24</t>
  </si>
  <si>
    <t>CWW3_014TOT_PR24</t>
  </si>
  <si>
    <t>Increase flow to full treatment; (WINEP/NEP) wastewater totex</t>
  </si>
  <si>
    <t>CWW3.15</t>
  </si>
  <si>
    <t>CWW3_015FL_PR24</t>
  </si>
  <si>
    <t>CWW3_015SWD_PR24</t>
  </si>
  <si>
    <t>CWW3_015HD_PR24</t>
  </si>
  <si>
    <t>CWW3_015STD_PR24</t>
  </si>
  <si>
    <t>CWW3_015SLT_PR24</t>
  </si>
  <si>
    <t>CWW3_015STP_PR24</t>
  </si>
  <si>
    <t>CWW3_015SDT_PR24</t>
  </si>
  <si>
    <t>CWW3_015SDD_PR24</t>
  </si>
  <si>
    <t>CWW3_015ADDN1_PR24</t>
  </si>
  <si>
    <t>CWW3_015ADDN2_PR24</t>
  </si>
  <si>
    <t>CWW3_015TOT_PR24</t>
  </si>
  <si>
    <t>Increase storm tank capacity at STWs - grey solution; (WINEP/NEP) wastewater capex</t>
  </si>
  <si>
    <t>CWW3.16</t>
  </si>
  <si>
    <t>CWW3_016FL_PR24</t>
  </si>
  <si>
    <t>CWW3_016SWD_PR24</t>
  </si>
  <si>
    <t>CWW3_016HD_PR24</t>
  </si>
  <si>
    <t>CWW3_016STD_PR24</t>
  </si>
  <si>
    <t>CWW3_016SLT_PR24</t>
  </si>
  <si>
    <t>CWW3_016STP_PR24</t>
  </si>
  <si>
    <t>CWW3_016SDT_PR24</t>
  </si>
  <si>
    <t>CWW3_016SDD_PR24</t>
  </si>
  <si>
    <t>CWW3_016ADDN1_PR24</t>
  </si>
  <si>
    <t>CWW3_016ADDN2_PR24</t>
  </si>
  <si>
    <t>CWW3_016TOT_PR24</t>
  </si>
  <si>
    <t>Increase storm tank capacity at STWs - grey solution; (WINEP/NEP) wastewater opex</t>
  </si>
  <si>
    <t>CWW3.17</t>
  </si>
  <si>
    <t>CWW3_017FL_PR24</t>
  </si>
  <si>
    <t>CWW3_017SWD_PR24</t>
  </si>
  <si>
    <t>CWW3_017HD_PR24</t>
  </si>
  <si>
    <t>CWW3_017STD_PR24</t>
  </si>
  <si>
    <t>CWW3_017SLT_PR24</t>
  </si>
  <si>
    <t>CWW3_017STP_PR24</t>
  </si>
  <si>
    <t>CWW3_017SDT_PR24</t>
  </si>
  <si>
    <t>CWW3_017SDD_PR24</t>
  </si>
  <si>
    <t>CWW3_017ADDN1_PR24</t>
  </si>
  <si>
    <t>CWW3_017ADDN2_PR24</t>
  </si>
  <si>
    <t>CWW3_017TOT_PR24</t>
  </si>
  <si>
    <t>Increase storm tank capacity at STWs - grey solution; (WINEP/NEP) wastewater totex</t>
  </si>
  <si>
    <t>CWW3.18</t>
  </si>
  <si>
    <t>CWW3_018FL_PR24</t>
  </si>
  <si>
    <t>CWW3_018SWD_PR24</t>
  </si>
  <si>
    <t>CWW3_018HD_PR24</t>
  </si>
  <si>
    <t>CWW3_018STD_PR24</t>
  </si>
  <si>
    <t>CWW3_018SLT_PR24</t>
  </si>
  <si>
    <t>CWW3_018STP_PR24</t>
  </si>
  <si>
    <t>CWW3_018SDT_PR24</t>
  </si>
  <si>
    <t>CWW3_018SDD_PR24</t>
  </si>
  <si>
    <t>CWW3_018ADDN1_PR24</t>
  </si>
  <si>
    <t>CWW3_018ADDN2_PR24</t>
  </si>
  <si>
    <t>CWW3_018TOT_PR24</t>
  </si>
  <si>
    <t>Increase storm system attenuation / treatment on a STW - green solution; (WINEP/NEP) wastewater capex</t>
  </si>
  <si>
    <t>CWW3.19</t>
  </si>
  <si>
    <t>CWW3_019FL_PR24</t>
  </si>
  <si>
    <t>CWW3_019SWD_PR24</t>
  </si>
  <si>
    <t>CWW3_019HD_PR24</t>
  </si>
  <si>
    <t>CWW3_019STD_PR24</t>
  </si>
  <si>
    <t>CWW3_019SLT_PR24</t>
  </si>
  <si>
    <t>CWW3_019STP_PR24</t>
  </si>
  <si>
    <t>CWW3_019SDT_PR24</t>
  </si>
  <si>
    <t>CWW3_019SDD_PR24</t>
  </si>
  <si>
    <t>CWW3_019ADDN1_PR24</t>
  </si>
  <si>
    <t>CWW3_019ADDN2_PR24</t>
  </si>
  <si>
    <t>CWW3_019TOT_PR24</t>
  </si>
  <si>
    <t>Increase storm system attenuation / treatment on a STW - green solution; (WINEP/NEP) wastewater opex</t>
  </si>
  <si>
    <t>CWW3.20</t>
  </si>
  <si>
    <t>CWW3_020FL_PR24</t>
  </si>
  <si>
    <t>CWW3_020SWD_PR24</t>
  </si>
  <si>
    <t>CWW3_020HD_PR24</t>
  </si>
  <si>
    <t>CWW3_020STD_PR24</t>
  </si>
  <si>
    <t>CWW3_020SLT_PR24</t>
  </si>
  <si>
    <t>CWW3_020STP_PR24</t>
  </si>
  <si>
    <t>CWW3_020SDT_PR24</t>
  </si>
  <si>
    <t>CWW3_020SDD_PR24</t>
  </si>
  <si>
    <t>CWW3_020ADDN1_PR24</t>
  </si>
  <si>
    <t>CWW3_020ADDN2_PR24</t>
  </si>
  <si>
    <t>CWW3_020TOT_PR24</t>
  </si>
  <si>
    <t>Increase storm system attenuation / treatment on a STW - green solution; (WINEP/NEP) wastewater totex</t>
  </si>
  <si>
    <t>CWW3.21</t>
  </si>
  <si>
    <t>CWW3_021FL_PR24</t>
  </si>
  <si>
    <t>CWW3_021SWD_PR24</t>
  </si>
  <si>
    <t>CWW3_021HD_PR24</t>
  </si>
  <si>
    <t>CWW3_021STD_PR24</t>
  </si>
  <si>
    <t>CWW3_021SLT_PR24</t>
  </si>
  <si>
    <t>CWW3_021STP_PR24</t>
  </si>
  <si>
    <t>CWW3_021SDT_PR24</t>
  </si>
  <si>
    <t>CWW3_021SDD_PR24</t>
  </si>
  <si>
    <t>CWW3_021ADDN1_PR24</t>
  </si>
  <si>
    <t>CWW3_021ADDN2_PR24</t>
  </si>
  <si>
    <t>CWW3_021TOT_PR24</t>
  </si>
  <si>
    <t>Storage schemes to reduce spill frequency at CSOs etc - grey solution; (WINEP/NEP) wastewater capex</t>
  </si>
  <si>
    <t>CWW3.22</t>
  </si>
  <si>
    <t>CWW3_022FL_PR24</t>
  </si>
  <si>
    <t>CWW3_022SWD_PR24</t>
  </si>
  <si>
    <t>CWW3_022HD_PR24</t>
  </si>
  <si>
    <t>CWW3_022STD_PR24</t>
  </si>
  <si>
    <t>CWW3_022SLT_PR24</t>
  </si>
  <si>
    <t>CWW3_022STP_PR24</t>
  </si>
  <si>
    <t>CWW3_022SDT_PR24</t>
  </si>
  <si>
    <t>CWW3_022SDD_PR24</t>
  </si>
  <si>
    <t>CWW3_022ADDN1_PR24</t>
  </si>
  <si>
    <t>CWW3_022ADDN2_PR24</t>
  </si>
  <si>
    <t>CWW3_022TOT_PR24</t>
  </si>
  <si>
    <t>Storage schemes to reduce spill frequency at CSOs etc - grey solution; (WINEP/NEP) wastewater opex</t>
  </si>
  <si>
    <t>CWW3.23</t>
  </si>
  <si>
    <t>CWW3_023FL_PR24</t>
  </si>
  <si>
    <t>CWW3_023SWD_PR24</t>
  </si>
  <si>
    <t>CWW3_023HD_PR24</t>
  </si>
  <si>
    <t>CWW3_023STD_PR24</t>
  </si>
  <si>
    <t>CWW3_023SLT_PR24</t>
  </si>
  <si>
    <t>CWW3_023STP_PR24</t>
  </si>
  <si>
    <t>CWW3_023SDT_PR24</t>
  </si>
  <si>
    <t>CWW3_023SDD_PR24</t>
  </si>
  <si>
    <t>CWW3_023ADDN1_PR24</t>
  </si>
  <si>
    <t>CWW3_023ADDN2_PR24</t>
  </si>
  <si>
    <t>CWW3_023TOT_PR24</t>
  </si>
  <si>
    <t>Storage schemes to reduce spill frequency at CSOs etc - grey solution; (WINEP/NEP) wastewater totex</t>
  </si>
  <si>
    <t>CWW3.24</t>
  </si>
  <si>
    <t>CWW3_024FL_PR24</t>
  </si>
  <si>
    <t>CWW3_024SWD_PR24</t>
  </si>
  <si>
    <t>CWW3_024HD_PR24</t>
  </si>
  <si>
    <t>CWW3_024STD_PR24</t>
  </si>
  <si>
    <t>CWW3_024SLT_PR24</t>
  </si>
  <si>
    <t>CWW3_024STP_PR24</t>
  </si>
  <si>
    <t>CWW3_024SDT_PR24</t>
  </si>
  <si>
    <t>CWW3_024SDD_PR24</t>
  </si>
  <si>
    <t>CWW3_024ADDN1_PR24</t>
  </si>
  <si>
    <t>CWW3_024ADDN2_PR24</t>
  </si>
  <si>
    <t>CWW3_024TOT_PR24</t>
  </si>
  <si>
    <t>Storage to reduce spill frequency at CSOs etc - green solution; (WINEP/NEP) wastewater capex</t>
  </si>
  <si>
    <t>CWW3.25</t>
  </si>
  <si>
    <t>CWW3_025FL_PR24</t>
  </si>
  <si>
    <t>CWW3_025SWD_PR24</t>
  </si>
  <si>
    <t>CWW3_025HD_PR24</t>
  </si>
  <si>
    <t>CWW3_025STD_PR24</t>
  </si>
  <si>
    <t>CWW3_025SLT_PR24</t>
  </si>
  <si>
    <t>CWW3_025STP_PR24</t>
  </si>
  <si>
    <t>CWW3_025SDT_PR24</t>
  </si>
  <si>
    <t>CWW3_025SDD_PR24</t>
  </si>
  <si>
    <t>CWW3_025ADDN1_PR24</t>
  </si>
  <si>
    <t>CWW3_025ADDN2_PR24</t>
  </si>
  <si>
    <t>CWW3_025TOT_PR24</t>
  </si>
  <si>
    <t>Storage to reduce spill frequency at CSOs etc - green solution; (WINEP/NEP) wastewater opex</t>
  </si>
  <si>
    <t>CWW3.26</t>
  </si>
  <si>
    <t>CWW3_026FL_PR24</t>
  </si>
  <si>
    <t>CWW3_026SWD_PR24</t>
  </si>
  <si>
    <t>CWW3_026HD_PR24</t>
  </si>
  <si>
    <t>CWW3_026STD_PR24</t>
  </si>
  <si>
    <t>CWW3_026SLT_PR24</t>
  </si>
  <si>
    <t>CWW3_026STP_PR24</t>
  </si>
  <si>
    <t>CWW3_026SDT_PR24</t>
  </si>
  <si>
    <t>CWW3_026SDD_PR24</t>
  </si>
  <si>
    <t>CWW3_026ADDN1_PR24</t>
  </si>
  <si>
    <t>CWW3_026ADDN2_PR24</t>
  </si>
  <si>
    <t>CWW3_026TOT_PR24</t>
  </si>
  <si>
    <t>Storage to reduce spill frequency at CSOs etc - green solution; (WINEP/NEP) wastewater totex</t>
  </si>
  <si>
    <t>CWW3.27</t>
  </si>
  <si>
    <t>CWW3_027FL_PR24</t>
  </si>
  <si>
    <t>CWW3_027SWD_PR24</t>
  </si>
  <si>
    <t>CWW3_027HD_PR24</t>
  </si>
  <si>
    <t>CWW3_027STD_PR24</t>
  </si>
  <si>
    <t>CWW3_027SLT_PR24</t>
  </si>
  <si>
    <t>CWW3_027STP_PR24</t>
  </si>
  <si>
    <t>CWW3_027SDT_PR24</t>
  </si>
  <si>
    <t>CWW3_027SDD_PR24</t>
  </si>
  <si>
    <t>CWW3_027ADDN1_PR24</t>
  </si>
  <si>
    <t>CWW3_027ADDN2_PR24</t>
  </si>
  <si>
    <t>CWW3_027TOT_PR24</t>
  </si>
  <si>
    <t>Storm overflow - discharge relocation (WINEP/NEP) wastewater capex</t>
  </si>
  <si>
    <t>CWW3.28</t>
  </si>
  <si>
    <t>CWW3_028FL_PR24</t>
  </si>
  <si>
    <t>CWW3_028SWD_PR24</t>
  </si>
  <si>
    <t>CWW3_028HD_PR24</t>
  </si>
  <si>
    <t>CWW3_028STD_PR24</t>
  </si>
  <si>
    <t>CWW3_028SLT_PR24</t>
  </si>
  <si>
    <t>CWW3_028STP_PR24</t>
  </si>
  <si>
    <t>CWW3_028SDT_PR24</t>
  </si>
  <si>
    <t>CWW3_028SDD_PR24</t>
  </si>
  <si>
    <t>CWW3_028ADDN1_PR24</t>
  </si>
  <si>
    <t>CWW3_028ADDN2_PR24</t>
  </si>
  <si>
    <t>CWW3_028TOT_PR24</t>
  </si>
  <si>
    <t>Storm overflow - discharge relocation (WINEP/NEP) wastewater opex</t>
  </si>
  <si>
    <t>CWW3.29</t>
  </si>
  <si>
    <t>CWW3_029FL_PR24</t>
  </si>
  <si>
    <t>CWW3_029SWD_PR24</t>
  </si>
  <si>
    <t>CWW3_029HD_PR24</t>
  </si>
  <si>
    <t>CWW3_029STD_PR24</t>
  </si>
  <si>
    <t>CWW3_029SLT_PR24</t>
  </si>
  <si>
    <t>CWW3_029STP_PR24</t>
  </si>
  <si>
    <t>CWW3_029SDT_PR24</t>
  </si>
  <si>
    <t>CWW3_029SDD_PR24</t>
  </si>
  <si>
    <t>CWW3_029ADDN1_PR24</t>
  </si>
  <si>
    <t>CWW3_029ADDN2_PR24</t>
  </si>
  <si>
    <t>CWW3_029TOT_PR24</t>
  </si>
  <si>
    <t>Storm overflow - discharge relocation (WINEP/NEP) wastewater totex</t>
  </si>
  <si>
    <t>CWW3.30</t>
  </si>
  <si>
    <t>CWW3_030FL_PR24</t>
  </si>
  <si>
    <t>CWW3_030SWD_PR24</t>
  </si>
  <si>
    <t>CWW3_030HD_PR24</t>
  </si>
  <si>
    <t>CWW3_030STD_PR24</t>
  </si>
  <si>
    <t>CWW3_030SLT_PR24</t>
  </si>
  <si>
    <t>CWW3_030STP_PR24</t>
  </si>
  <si>
    <t>CWW3_030SDT_PR24</t>
  </si>
  <si>
    <t>CWW3_030SDD_PR24</t>
  </si>
  <si>
    <t>CWW3_030ADDN1_PR24</t>
  </si>
  <si>
    <t>CWW3_030ADDN2_PR24</t>
  </si>
  <si>
    <t>CWW3_030TOT_PR24</t>
  </si>
  <si>
    <t xml:space="preserve">Storm overflow - increase in combined sewer / trunk sewer capacity; (WINEP/NEP) wastewater capex </t>
  </si>
  <si>
    <t>CWW3.31</t>
  </si>
  <si>
    <t>CWW3_031FL_PR24</t>
  </si>
  <si>
    <t>CWW3_031SWD_PR24</t>
  </si>
  <si>
    <t>CWW3_031HD_PR24</t>
  </si>
  <si>
    <t>CWW3_031STD_PR24</t>
  </si>
  <si>
    <t>CWW3_031SLT_PR24</t>
  </si>
  <si>
    <t>CWW3_031STP_PR24</t>
  </si>
  <si>
    <t>CWW3_031SDT_PR24</t>
  </si>
  <si>
    <t>CWW3_031SDD_PR24</t>
  </si>
  <si>
    <t>CWW3_031ADDN1_PR24</t>
  </si>
  <si>
    <t>CWW3_031ADDN2_PR24</t>
  </si>
  <si>
    <t>CWW3_031TOT_PR24</t>
  </si>
  <si>
    <t xml:space="preserve">Storm overflow - increase in combined sewer / trunk sewer capacity; (WINEP/NEP) wastewater opex </t>
  </si>
  <si>
    <t>CWW3.32</t>
  </si>
  <si>
    <t>CWW3_032FL_PR24</t>
  </si>
  <si>
    <t>CWW3_032SWD_PR24</t>
  </si>
  <si>
    <t>CWW3_032HD_PR24</t>
  </si>
  <si>
    <t>CWW3_032STD_PR24</t>
  </si>
  <si>
    <t>CWW3_032SLT_PR24</t>
  </si>
  <si>
    <t>CWW3_032STP_PR24</t>
  </si>
  <si>
    <t>CWW3_032SDT_PR24</t>
  </si>
  <si>
    <t>CWW3_032SDD_PR24</t>
  </si>
  <si>
    <t>CWW3_032ADDN1_PR24</t>
  </si>
  <si>
    <t>CWW3_032ADDN2_PR24</t>
  </si>
  <si>
    <t>CWW3_032TOT_PR24</t>
  </si>
  <si>
    <t xml:space="preserve">Storm overflow - increase in combined sewer / trunk sewer capacity; (WINEP/NEP) wastewater totex </t>
  </si>
  <si>
    <t>CWW3.33</t>
  </si>
  <si>
    <t>CWW3_033FL_PR24</t>
  </si>
  <si>
    <t>CWW3_033SWD_PR24</t>
  </si>
  <si>
    <t>CWW3_033HD_PR24</t>
  </si>
  <si>
    <t>CWW3_033STD_PR24</t>
  </si>
  <si>
    <t>CWW3_033SLT_PR24</t>
  </si>
  <si>
    <t>CWW3_033STP_PR24</t>
  </si>
  <si>
    <t>CWW3_033SDT_PR24</t>
  </si>
  <si>
    <t>CWW3_033SDD_PR24</t>
  </si>
  <si>
    <t>CWW3_033ADDN1_PR24</t>
  </si>
  <si>
    <t>CWW3_033ADDN2_PR24</t>
  </si>
  <si>
    <t>CWW3_033TOT_PR24</t>
  </si>
  <si>
    <t>Storm overflow - sustainable drainage / attenuation in the network; (WINEP/NEP) wastewater capex</t>
  </si>
  <si>
    <t>CWW3.34</t>
  </si>
  <si>
    <t>CWW3_034FL_PR24</t>
  </si>
  <si>
    <t>CWW3_034SWD_PR24</t>
  </si>
  <si>
    <t>CWW3_034HD_PR24</t>
  </si>
  <si>
    <t>CWW3_034STD_PR24</t>
  </si>
  <si>
    <t>CWW3_034SLT_PR24</t>
  </si>
  <si>
    <t>CWW3_034STP_PR24</t>
  </si>
  <si>
    <t>CWW3_034SDT_PR24</t>
  </si>
  <si>
    <t>CWW3_034SDD_PR24</t>
  </si>
  <si>
    <t>CWW3_034ADDN1_PR24</t>
  </si>
  <si>
    <t>CWW3_034ADDN2_PR24</t>
  </si>
  <si>
    <t>CWW3_034TOT_PR24</t>
  </si>
  <si>
    <t>Storm overflow - sustainable drainage / attenuation in the network; (WINEP/NEP) wastewater opex</t>
  </si>
  <si>
    <t>CWW3.35</t>
  </si>
  <si>
    <t>CWW3_035FL_PR24</t>
  </si>
  <si>
    <t>CWW3_035SWD_PR24</t>
  </si>
  <si>
    <t>CWW3_035HD_PR24</t>
  </si>
  <si>
    <t>CWW3_035STD_PR24</t>
  </si>
  <si>
    <t>CWW3_035SLT_PR24</t>
  </si>
  <si>
    <t>CWW3_035STP_PR24</t>
  </si>
  <si>
    <t>CWW3_035SDT_PR24</t>
  </si>
  <si>
    <t>CWW3_035SDD_PR24</t>
  </si>
  <si>
    <t>CWW3_035ADDN1_PR24</t>
  </si>
  <si>
    <t>CWW3_035ADDN2_PR24</t>
  </si>
  <si>
    <t>CWW3_035TOT_PR24</t>
  </si>
  <si>
    <t>Storm overflow - sustainable drainage / attenuation in the network; (WINEP/NEP) wastewater totex</t>
  </si>
  <si>
    <t>CWW3.36</t>
  </si>
  <si>
    <t>CWW3_036FL_PR24</t>
  </si>
  <si>
    <t>CWW3_036SWD_PR24</t>
  </si>
  <si>
    <t>CWW3_036HD_PR24</t>
  </si>
  <si>
    <t>CWW3_036STD_PR24</t>
  </si>
  <si>
    <t>CWW3_036SLT_PR24</t>
  </si>
  <si>
    <t>CWW3_036STP_PR24</t>
  </si>
  <si>
    <t>CWW3_036SDT_PR24</t>
  </si>
  <si>
    <t>CWW3_036SDD_PR24</t>
  </si>
  <si>
    <t>CWW3_036ADDN1_PR24</t>
  </si>
  <si>
    <t>CWW3_036ADDN2_PR24</t>
  </si>
  <si>
    <t>CWW3_036TOT_PR24</t>
  </si>
  <si>
    <t>Storm overflow - source surface water separation; (WINEP/NEP) wastewater capex</t>
  </si>
  <si>
    <t>CWW3.37</t>
  </si>
  <si>
    <t>CWW3_037FL_PR24</t>
  </si>
  <si>
    <t>CWW3_037SWD_PR24</t>
  </si>
  <si>
    <t>CWW3_037HD_PR24</t>
  </si>
  <si>
    <t>CWW3_037STD_PR24</t>
  </si>
  <si>
    <t>CWW3_037SLT_PR24</t>
  </si>
  <si>
    <t>CWW3_037STP_PR24</t>
  </si>
  <si>
    <t>CWW3_037SDT_PR24</t>
  </si>
  <si>
    <t>CWW3_037SDD_PR24</t>
  </si>
  <si>
    <t>CWW3_037ADDN1_PR24</t>
  </si>
  <si>
    <t>CWW3_037ADDN2_PR24</t>
  </si>
  <si>
    <t>CWW3_037TOT_PR24</t>
  </si>
  <si>
    <t>Storm overflow - source surface water separation; (WINEP/NEP) wastewater opex</t>
  </si>
  <si>
    <t>CWW3.38</t>
  </si>
  <si>
    <t>CWW3_038FL_PR24</t>
  </si>
  <si>
    <t>CWW3_038SWD_PR24</t>
  </si>
  <si>
    <t>CWW3_038HD_PR24</t>
  </si>
  <si>
    <t>CWW3_038STD_PR24</t>
  </si>
  <si>
    <t>CWW3_038SLT_PR24</t>
  </si>
  <si>
    <t>CWW3_038STP_PR24</t>
  </si>
  <si>
    <t>CWW3_038SDT_PR24</t>
  </si>
  <si>
    <t>CWW3_038SDD_PR24</t>
  </si>
  <si>
    <t>CWW3_038ADDN1_PR24</t>
  </si>
  <si>
    <t>CWW3_038ADDN2_PR24</t>
  </si>
  <si>
    <t>CWW3_038TOT_PR24</t>
  </si>
  <si>
    <t>Storm overflow - source surface water separation; (WINEP/NEP) wastewater totex</t>
  </si>
  <si>
    <t>CWW3.39</t>
  </si>
  <si>
    <t>CWW3_039FL_PR24</t>
  </si>
  <si>
    <t>CWW3_039SWD_PR24</t>
  </si>
  <si>
    <t>CWW3_039HD_PR24</t>
  </si>
  <si>
    <t>CWW3_039STD_PR24</t>
  </si>
  <si>
    <t>CWW3_039SLT_PR24</t>
  </si>
  <si>
    <t>CWW3_039STP_PR24</t>
  </si>
  <si>
    <t>CWW3_039SDT_PR24</t>
  </si>
  <si>
    <t>CWW3_039SDD_PR24</t>
  </si>
  <si>
    <t>CWW3_039ADDN1_PR24</t>
  </si>
  <si>
    <t>CWW3_039ADDN2_PR24</t>
  </si>
  <si>
    <t>CWW3_039TOT_PR24</t>
  </si>
  <si>
    <t>Storm overflow - infiltration management: wastewater capex</t>
  </si>
  <si>
    <t>CWW3.40</t>
  </si>
  <si>
    <t>CWW3_040FL_PR24</t>
  </si>
  <si>
    <t>CWW3_040SWD_PR24</t>
  </si>
  <si>
    <t>CWW3_040HD_PR24</t>
  </si>
  <si>
    <t>CWW3_040STD_PR24</t>
  </si>
  <si>
    <t>CWW3_040SLT_PR24</t>
  </si>
  <si>
    <t>CWW3_040STP_PR24</t>
  </si>
  <si>
    <t>CWW3_040SDT_PR24</t>
  </si>
  <si>
    <t>CWW3_040SDD_PR24</t>
  </si>
  <si>
    <t>CWW3_040ADDN1_PR24</t>
  </si>
  <si>
    <t>CWW3_040ADDN2_PR24</t>
  </si>
  <si>
    <t>CWW3_040TOT_PR24</t>
  </si>
  <si>
    <t>Storm overflow - infiltration management: wastewater opex</t>
  </si>
  <si>
    <t>CWW3.41</t>
  </si>
  <si>
    <t>CWW3_041FL_PR24</t>
  </si>
  <si>
    <t>CWW3_041SWD_PR24</t>
  </si>
  <si>
    <t>CWW3_041HD_PR24</t>
  </si>
  <si>
    <t>CWW3_041STD_PR24</t>
  </si>
  <si>
    <t>CWW3_041SLT_PR24</t>
  </si>
  <si>
    <t>CWW3_041STP_PR24</t>
  </si>
  <si>
    <t>CWW3_041SDT_PR24</t>
  </si>
  <si>
    <t>CWW3_041SDD_PR24</t>
  </si>
  <si>
    <t>CWW3_041ADDN1_PR24</t>
  </si>
  <si>
    <t>CWW3_041ADDN2_PR24</t>
  </si>
  <si>
    <t>CWW3_041TOT_PR24</t>
  </si>
  <si>
    <t>Storm overflow - infiltration management: wastewater totex</t>
  </si>
  <si>
    <t>CWW3.42</t>
  </si>
  <si>
    <t>CWW3_042FL_PR24</t>
  </si>
  <si>
    <t>CWW3_042SWD_PR24</t>
  </si>
  <si>
    <t>CWW3_042HD_PR24</t>
  </si>
  <si>
    <t>CWW3_042STD_PR24</t>
  </si>
  <si>
    <t>CWW3_042SLT_PR24</t>
  </si>
  <si>
    <t>CWW3_042STP_PR24</t>
  </si>
  <si>
    <t>CWW3_042SDT_PR24</t>
  </si>
  <si>
    <t>CWW3_042SDD_PR24</t>
  </si>
  <si>
    <t>CWW3_042ADDN1_PR24</t>
  </si>
  <si>
    <t>CWW3_042ADDN2_PR24</t>
  </si>
  <si>
    <t>CWW3_042TOT_PR24</t>
  </si>
  <si>
    <t>Storm overflow - sewer flow management and control; (WINEP/NEP) wastewater capex</t>
  </si>
  <si>
    <t>CWW3.43</t>
  </si>
  <si>
    <t>CWW3_043FL_PR24</t>
  </si>
  <si>
    <t>CWW3_043SWD_PR24</t>
  </si>
  <si>
    <t>CWW3_043HD_PR24</t>
  </si>
  <si>
    <t>CWW3_043STD_PR24</t>
  </si>
  <si>
    <t>CWW3_043SLT_PR24</t>
  </si>
  <si>
    <t>CWW3_043STP_PR24</t>
  </si>
  <si>
    <t>CWW3_043SDT_PR24</t>
  </si>
  <si>
    <t>CWW3_043SDD_PR24</t>
  </si>
  <si>
    <t>CWW3_043ADDN1_PR24</t>
  </si>
  <si>
    <t>CWW3_043ADDN2_PR24</t>
  </si>
  <si>
    <t>CWW3_043TOT_PR24</t>
  </si>
  <si>
    <t>Storm overflow - sewer flow management and control; (WINEP/NEP) wastewater opex</t>
  </si>
  <si>
    <t>CWW3.44</t>
  </si>
  <si>
    <t>CWW3_044FL_PR24</t>
  </si>
  <si>
    <t>CWW3_044SWD_PR24</t>
  </si>
  <si>
    <t>CWW3_044HD_PR24</t>
  </si>
  <si>
    <t>CWW3_044STD_PR24</t>
  </si>
  <si>
    <t>CWW3_044SLT_PR24</t>
  </si>
  <si>
    <t>CWW3_044STP_PR24</t>
  </si>
  <si>
    <t>CWW3_044SDT_PR24</t>
  </si>
  <si>
    <t>CWW3_044SDD_PR24</t>
  </si>
  <si>
    <t>CWW3_044ADDN1_PR24</t>
  </si>
  <si>
    <t>CWW3_044ADDN2_PR24</t>
  </si>
  <si>
    <t>CWW3_044TOT_PR24</t>
  </si>
  <si>
    <t>Storm overflow - sewer flow management and control; (WINEP/NEP) wastewater totex</t>
  </si>
  <si>
    <t>CWW3.45</t>
  </si>
  <si>
    <t>CWW3_045FL_PR24</t>
  </si>
  <si>
    <t>CWW3_045SWD_PR24</t>
  </si>
  <si>
    <t>CWW3_045HD_PR24</t>
  </si>
  <si>
    <t>CWW3_045STD_PR24</t>
  </si>
  <si>
    <t>CWW3_045SLT_PR24</t>
  </si>
  <si>
    <t>CWW3_045STP_PR24</t>
  </si>
  <si>
    <t>CWW3_045SDT_PR24</t>
  </si>
  <si>
    <t>CWW3_045SDD_PR24</t>
  </si>
  <si>
    <t>CWW3_045ADDN1_PR24</t>
  </si>
  <si>
    <t>CWW3_045ADDN2_PR24</t>
  </si>
  <si>
    <t>CWW3_045TOT_PR24</t>
  </si>
  <si>
    <t>Storm overflow - new / upgraded screens (WINEP/NEP) wastewater capex</t>
  </si>
  <si>
    <t>CWW3.46</t>
  </si>
  <si>
    <t>CWW3_046FL_PR24</t>
  </si>
  <si>
    <t>CWW3_046SWD_PR24</t>
  </si>
  <si>
    <t>CWW3_046HD_PR24</t>
  </si>
  <si>
    <t>CWW3_046STD_PR24</t>
  </si>
  <si>
    <t>CWW3_046SLT_PR24</t>
  </si>
  <si>
    <t>CWW3_046STP_PR24</t>
  </si>
  <si>
    <t>CWW3_046SDT_PR24</t>
  </si>
  <si>
    <t>CWW3_046SDD_PR24</t>
  </si>
  <si>
    <t>CWW3_046ADDN1_PR24</t>
  </si>
  <si>
    <t>CWW3_046ADDN2_PR24</t>
  </si>
  <si>
    <t>CWW3_046TOT_PR24</t>
  </si>
  <si>
    <t>Storm overflow - new / upgraded screens (WINEP/NEP) wastewater opex</t>
  </si>
  <si>
    <t>CWW3.47</t>
  </si>
  <si>
    <t>CWW3_047FL_PR24</t>
  </si>
  <si>
    <t>CWW3_047SWD_PR24</t>
  </si>
  <si>
    <t>CWW3_047HD_PR24</t>
  </si>
  <si>
    <t>CWW3_047STD_PR24</t>
  </si>
  <si>
    <t>CWW3_047SLT_PR24</t>
  </si>
  <si>
    <t>CWW3_047STP_PR24</t>
  </si>
  <si>
    <t>CWW3_047SDT_PR24</t>
  </si>
  <si>
    <t>CWW3_047SDD_PR24</t>
  </si>
  <si>
    <t>CWW3_047ADDN1_PR24</t>
  </si>
  <si>
    <t>CWW3_047ADDN2_PR24</t>
  </si>
  <si>
    <t>CWW3_047TOT_PR24</t>
  </si>
  <si>
    <t>Storm overflow - new / upgraded screens (WINEP/NEP) wastewater totex</t>
  </si>
  <si>
    <t>CWW3.48</t>
  </si>
  <si>
    <t>CWW3_048FL_PR24</t>
  </si>
  <si>
    <t>CWW3_048SWD_PR24</t>
  </si>
  <si>
    <t>CWW3_048HD_PR24</t>
  </si>
  <si>
    <t>CWW3_048STD_PR24</t>
  </si>
  <si>
    <t>CWW3_048SLT_PR24</t>
  </si>
  <si>
    <t>CWW3_048STP_PR24</t>
  </si>
  <si>
    <t>CWW3_048SDT_PR24</t>
  </si>
  <si>
    <t>CWW3_048SDD_PR24</t>
  </si>
  <si>
    <t>CWW3_048ADDN1_PR24</t>
  </si>
  <si>
    <t>CWW3_048ADDN2_PR24</t>
  </si>
  <si>
    <t>CWW3_048TOT_PR24</t>
  </si>
  <si>
    <t>Treatment for chemical removal (WINEP/NEP) wastewater capex</t>
  </si>
  <si>
    <t>CWW3.49</t>
  </si>
  <si>
    <t>CWW3_049FL_PR24</t>
  </si>
  <si>
    <t>CWW3_049SWD_PR24</t>
  </si>
  <si>
    <t>CWW3_049HD_PR24</t>
  </si>
  <si>
    <t>CWW3_049STD_PR24</t>
  </si>
  <si>
    <t>CWW3_049SLT_PR24</t>
  </si>
  <si>
    <t>CWW3_049STP_PR24</t>
  </si>
  <si>
    <t>CWW3_049SDT_PR24</t>
  </si>
  <si>
    <t>CWW3_049SDD_PR24</t>
  </si>
  <si>
    <t>CWW3_049ADDN1_PR24</t>
  </si>
  <si>
    <t>CWW3_049ADDN2_PR24</t>
  </si>
  <si>
    <t>CWW3_049TOT_PR24</t>
  </si>
  <si>
    <t>Treatment for chemical removal (WINEP/NEP) wastewater opex</t>
  </si>
  <si>
    <t>CWW3.50</t>
  </si>
  <si>
    <t>CWW3_050FL_PR24</t>
  </si>
  <si>
    <t>CWW3_050SWD_PR24</t>
  </si>
  <si>
    <t>CWW3_050HD_PR24</t>
  </si>
  <si>
    <t>CWW3_050STD_PR24</t>
  </si>
  <si>
    <t>CWW3_050SLT_PR24</t>
  </si>
  <si>
    <t>CWW3_050STP_PR24</t>
  </si>
  <si>
    <t>CWW3_050SDT_PR24</t>
  </si>
  <si>
    <t>CWW3_050SDD_PR24</t>
  </si>
  <si>
    <t>CWW3_050ADDN1_PR24</t>
  </si>
  <si>
    <t>CWW3_050ADDN2_PR24</t>
  </si>
  <si>
    <t>CWW3_050TOT_PR24</t>
  </si>
  <si>
    <t>Treatment for chemical removal (WINEP/NEP) wastewater totex</t>
  </si>
  <si>
    <t>CWW3.51</t>
  </si>
  <si>
    <t>CWW3_051FL_PR24</t>
  </si>
  <si>
    <t>CWW3_051SWD_PR24</t>
  </si>
  <si>
    <t>CWW3_051HD_PR24</t>
  </si>
  <si>
    <t>CWW3_051STD_PR24</t>
  </si>
  <si>
    <t>CWW3_051SLT_PR24</t>
  </si>
  <si>
    <t>CWW3_051STP_PR24</t>
  </si>
  <si>
    <t>CWW3_051SDT_PR24</t>
  </si>
  <si>
    <t>CWW3_051SDD_PR24</t>
  </si>
  <si>
    <t>CWW3_051ADDN1_PR24</t>
  </si>
  <si>
    <t>CWW3_051ADDN2_PR24</t>
  </si>
  <si>
    <t>CWW3_051TOT_PR24</t>
  </si>
  <si>
    <t>Chemicals and emerging contaminants monitoring, investigations, options appraisals; (WINEP/NEP) wastewater capex</t>
  </si>
  <si>
    <t>CWW3.52</t>
  </si>
  <si>
    <t>CWW3_052FL_PR24</t>
  </si>
  <si>
    <t>CWW3_052SWD_PR24</t>
  </si>
  <si>
    <t>CWW3_052HD_PR24</t>
  </si>
  <si>
    <t>CWW3_052STD_PR24</t>
  </si>
  <si>
    <t>CWW3_052SLT_PR24</t>
  </si>
  <si>
    <t>CWW3_052STP_PR24</t>
  </si>
  <si>
    <t>CWW3_052SDT_PR24</t>
  </si>
  <si>
    <t>CWW3_052SDD_PR24</t>
  </si>
  <si>
    <t>CWW3_052ADDN1_PR24</t>
  </si>
  <si>
    <t>CWW3_052ADDN2_PR24</t>
  </si>
  <si>
    <t>CWW3_052TOT_PR24</t>
  </si>
  <si>
    <t>Chemicals and emerging contaminants monitoring, investigations, options appraisals; (WINEP/NEP) wastewater opex</t>
  </si>
  <si>
    <t>CWW3.53</t>
  </si>
  <si>
    <t>CWW3_053FL_PR24</t>
  </si>
  <si>
    <t>CWW3_053SWD_PR24</t>
  </si>
  <si>
    <t>CWW3_053HD_PR24</t>
  </si>
  <si>
    <t>CWW3_053STD_PR24</t>
  </si>
  <si>
    <t>CWW3_053SLT_PR24</t>
  </si>
  <si>
    <t>CWW3_053STP_PR24</t>
  </si>
  <si>
    <t>CWW3_053SDT_PR24</t>
  </si>
  <si>
    <t>CWW3_053SDD_PR24</t>
  </si>
  <si>
    <t>CWW3_053ADDN1_PR24</t>
  </si>
  <si>
    <t>CWW3_053ADDN2_PR24</t>
  </si>
  <si>
    <t>CWW3_053TOT_PR24</t>
  </si>
  <si>
    <t>Chemicals and emerging contaminants monitoring, investigations, options appraisals; (WINEP/NEP) wastewater totex</t>
  </si>
  <si>
    <t>CWW3.54</t>
  </si>
  <si>
    <t>CWW3_054FL_PR24</t>
  </si>
  <si>
    <t>CWW3_054SWD_PR24</t>
  </si>
  <si>
    <t>CWW3_054HD_PR24</t>
  </si>
  <si>
    <t>CWW3_054STD_PR24</t>
  </si>
  <si>
    <t>CWW3_054SLT_PR24</t>
  </si>
  <si>
    <t>CWW3_054STP_PR24</t>
  </si>
  <si>
    <t>CWW3_054SDT_PR24</t>
  </si>
  <si>
    <t>CWW3_054SDD_PR24</t>
  </si>
  <si>
    <t>CWW3_054ADDN1_PR24</t>
  </si>
  <si>
    <t>CWW3_054ADDN2_PR24</t>
  </si>
  <si>
    <t>CWW3_054TOT_PR24</t>
  </si>
  <si>
    <t>Treatment for total nitrogen removal (chemical) (WINEP/NEP) wastewater capex</t>
  </si>
  <si>
    <t>CWW3.55</t>
  </si>
  <si>
    <t>CWW3_055FL_PR24</t>
  </si>
  <si>
    <t>CWW3_055SWD_PR24</t>
  </si>
  <si>
    <t>CWW3_055HD_PR24</t>
  </si>
  <si>
    <t>CWW3_055STD_PR24</t>
  </si>
  <si>
    <t>CWW3_055SLT_PR24</t>
  </si>
  <si>
    <t>CWW3_055STP_PR24</t>
  </si>
  <si>
    <t>CWW3_055SDT_PR24</t>
  </si>
  <si>
    <t>CWW3_055SDD_PR24</t>
  </si>
  <si>
    <t>CWW3_055ADDN1_PR24</t>
  </si>
  <si>
    <t>CWW3_055ADDN2_PR24</t>
  </si>
  <si>
    <t>CWW3_055TOT_PR24</t>
  </si>
  <si>
    <t>Treatment for total nitrogen removal (chemical) (WINEP/NEP) wastewater opex</t>
  </si>
  <si>
    <t>CWW3.56</t>
  </si>
  <si>
    <t>CWW3_056FL_PR24</t>
  </si>
  <si>
    <t>CWW3_056SWD_PR24</t>
  </si>
  <si>
    <t>CWW3_056HD_PR24</t>
  </si>
  <si>
    <t>CWW3_056STD_PR24</t>
  </si>
  <si>
    <t>CWW3_056SLT_PR24</t>
  </si>
  <si>
    <t>CWW3_056STP_PR24</t>
  </si>
  <si>
    <t>CWW3_056SDT_PR24</t>
  </si>
  <si>
    <t>CWW3_056SDD_PR24</t>
  </si>
  <si>
    <t>CWW3_056ADDN1_PR24</t>
  </si>
  <si>
    <t>CWW3_056ADDN2_PR24</t>
  </si>
  <si>
    <t>CWW3_056TOT_PR24</t>
  </si>
  <si>
    <t>Treatment for total nitrogen removal (chemical) (WINEP/NEP) wastewater totex</t>
  </si>
  <si>
    <t>CWW3.57</t>
  </si>
  <si>
    <t>CWW3_057FL_PR24</t>
  </si>
  <si>
    <t>CWW3_057SWD_PR24</t>
  </si>
  <si>
    <t>CWW3_057HD_PR24</t>
  </si>
  <si>
    <t>CWW3_057STD_PR24</t>
  </si>
  <si>
    <t>CWW3_057SLT_PR24</t>
  </si>
  <si>
    <t>CWW3_057STP_PR24</t>
  </si>
  <si>
    <t>CWW3_057SDT_PR24</t>
  </si>
  <si>
    <t>CWW3_057SDD_PR24</t>
  </si>
  <si>
    <t>CWW3_057ADDN1_PR24</t>
  </si>
  <si>
    <t>CWW3_057ADDN2_PR24</t>
  </si>
  <si>
    <t>CWW3_057TOT_PR24</t>
  </si>
  <si>
    <t>Treatment for total nitrogen removal (biological) (WINEP/NEP) wastewater capex</t>
  </si>
  <si>
    <t>CWW3.58</t>
  </si>
  <si>
    <t>CWW3_058FL_PR24</t>
  </si>
  <si>
    <t>CWW3_058SWD_PR24</t>
  </si>
  <si>
    <t>CWW3_058HD_PR24</t>
  </si>
  <si>
    <t>CWW3_058STD_PR24</t>
  </si>
  <si>
    <t>CWW3_058SLT_PR24</t>
  </si>
  <si>
    <t>CWW3_058STP_PR24</t>
  </si>
  <si>
    <t>CWW3_058SDT_PR24</t>
  </si>
  <si>
    <t>CWW3_058SDD_PR24</t>
  </si>
  <si>
    <t>CWW3_058ADDN1_PR24</t>
  </si>
  <si>
    <t>CWW3_058ADDN2_PR24</t>
  </si>
  <si>
    <t>CWW3_058TOT_PR24</t>
  </si>
  <si>
    <t>Treatment for total nitrogen removal (biological) (WINEP/NEP) wastewater opex</t>
  </si>
  <si>
    <t>CWW3.59</t>
  </si>
  <si>
    <t>CWW3_059FL_PR24</t>
  </si>
  <si>
    <t>CWW3_059SWD_PR24</t>
  </si>
  <si>
    <t>CWW3_059HD_PR24</t>
  </si>
  <si>
    <t>CWW3_059STD_PR24</t>
  </si>
  <si>
    <t>CWW3_059SLT_PR24</t>
  </si>
  <si>
    <t>CWW3_059STP_PR24</t>
  </si>
  <si>
    <t>CWW3_059SDT_PR24</t>
  </si>
  <si>
    <t>CWW3_059SDD_PR24</t>
  </si>
  <si>
    <t>CWW3_059ADDN1_PR24</t>
  </si>
  <si>
    <t>CWW3_059ADDN2_PR24</t>
  </si>
  <si>
    <t>CWW3_059TOT_PR24</t>
  </si>
  <si>
    <t>Treatment for total nitrogen removal (biological) (WINEP/NEP) wastewater totex</t>
  </si>
  <si>
    <t>CWW3.60</t>
  </si>
  <si>
    <t>CWW3_060FL_PR24</t>
  </si>
  <si>
    <t>CWW3_060SWD_PR24</t>
  </si>
  <si>
    <t>CWW3_060HD_PR24</t>
  </si>
  <si>
    <t>CWW3_060STD_PR24</t>
  </si>
  <si>
    <t>CWW3_060SLT_PR24</t>
  </si>
  <si>
    <t>CWW3_060STP_PR24</t>
  </si>
  <si>
    <t>CWW3_060SDT_PR24</t>
  </si>
  <si>
    <t>CWW3_060SDD_PR24</t>
  </si>
  <si>
    <t>CWW3_060ADDN1_PR24</t>
  </si>
  <si>
    <t>CWW3_060ADDN2_PR24</t>
  </si>
  <si>
    <t>CWW3_060TOT_PR24</t>
  </si>
  <si>
    <t>Nitrogen technically achievable limit monitoring, investigation or options appraisal; (WINEP/NEP) wastewater capex</t>
  </si>
  <si>
    <t>CWW3.61</t>
  </si>
  <si>
    <t>CWW3_061FL_PR24</t>
  </si>
  <si>
    <t>CWW3_061SWD_PR24</t>
  </si>
  <si>
    <t>CWW3_061HD_PR24</t>
  </si>
  <si>
    <t>CWW3_061STD_PR24</t>
  </si>
  <si>
    <t>CWW3_061SLT_PR24</t>
  </si>
  <si>
    <t>CWW3_061STP_PR24</t>
  </si>
  <si>
    <t>CWW3_061SDT_PR24</t>
  </si>
  <si>
    <t>CWW3_061SDD_PR24</t>
  </si>
  <si>
    <t>CWW3_061ADDN1_PR24</t>
  </si>
  <si>
    <t>CWW3_061ADDN2_PR24</t>
  </si>
  <si>
    <t>CWW3_061TOT_PR24</t>
  </si>
  <si>
    <t>Nitrogen technically achievable limit monitoring, investigation or options appraisal; (WINEP/NEP) wastewater opex</t>
  </si>
  <si>
    <t>CWW3.62</t>
  </si>
  <si>
    <t>CWW3_062FL_PR24</t>
  </si>
  <si>
    <t>CWW3_062SWD_PR24</t>
  </si>
  <si>
    <t>CWW3_062HD_PR24</t>
  </si>
  <si>
    <t>CWW3_062STD_PR24</t>
  </si>
  <si>
    <t>CWW3_062SLT_PR24</t>
  </si>
  <si>
    <t>CWW3_062STP_PR24</t>
  </si>
  <si>
    <t>CWW3_062SDT_PR24</t>
  </si>
  <si>
    <t>CWW3_062SDD_PR24</t>
  </si>
  <si>
    <t>CWW3_062ADDN1_PR24</t>
  </si>
  <si>
    <t>CWW3_062ADDN2_PR24</t>
  </si>
  <si>
    <t>CWW3_062TOT_PR24</t>
  </si>
  <si>
    <t>Nitrogen technically achievable limit monitoring, investigation or options appraisal; (WINEP/NEP) wastewater totex</t>
  </si>
  <si>
    <t>CWW3.63</t>
  </si>
  <si>
    <t>CWW3_063FL_PR24</t>
  </si>
  <si>
    <t>CWW3_063SWD_PR24</t>
  </si>
  <si>
    <t>CWW3_063HD_PR24</t>
  </si>
  <si>
    <t>CWW3_063STD_PR24</t>
  </si>
  <si>
    <t>CWW3_063SLT_PR24</t>
  </si>
  <si>
    <t>CWW3_063STP_PR24</t>
  </si>
  <si>
    <t>CWW3_063SDT_PR24</t>
  </si>
  <si>
    <t>CWW3_063SDD_PR24</t>
  </si>
  <si>
    <t>CWW3_063ADDN1_PR24</t>
  </si>
  <si>
    <t>CWW3_063ADDN2_PR24</t>
  </si>
  <si>
    <t>CWW3_063TOT_PR24</t>
  </si>
  <si>
    <t>Treatment for phosphorus removal (chemical) (WINEP/NEP) wastewater capex</t>
  </si>
  <si>
    <t>CWW3.64</t>
  </si>
  <si>
    <t>CWW3_064FL_PR24</t>
  </si>
  <si>
    <t>CWW3_064SWD_PR24</t>
  </si>
  <si>
    <t>CWW3_064HD_PR24</t>
  </si>
  <si>
    <t>CWW3_064STD_PR24</t>
  </si>
  <si>
    <t>CWW3_064SLT_PR24</t>
  </si>
  <si>
    <t>CWW3_064STP_PR24</t>
  </si>
  <si>
    <t>CWW3_064SDT_PR24</t>
  </si>
  <si>
    <t>CWW3_064SDD_PR24</t>
  </si>
  <si>
    <t>CWW3_064ADDN1_PR24</t>
  </si>
  <si>
    <t>CWW3_064ADDN2_PR24</t>
  </si>
  <si>
    <t>CWW3_064TOT_PR24</t>
  </si>
  <si>
    <t>Treatment for phosphorus removal (chemical) (WINEP/NEP) wastewater opex</t>
  </si>
  <si>
    <t>CWW3.65</t>
  </si>
  <si>
    <t>CWW3_065FL_PR24</t>
  </si>
  <si>
    <t>CWW3_065SWD_PR24</t>
  </si>
  <si>
    <t>CWW3_065HD_PR24</t>
  </si>
  <si>
    <t>CWW3_065STD_PR24</t>
  </si>
  <si>
    <t>CWW3_065SLT_PR24</t>
  </si>
  <si>
    <t>CWW3_065STP_PR24</t>
  </si>
  <si>
    <t>CWW3_065SDT_PR24</t>
  </si>
  <si>
    <t>CWW3_065SDD_PR24</t>
  </si>
  <si>
    <t>CWW3_065ADDN1_PR24</t>
  </si>
  <si>
    <t>CWW3_065ADDN2_PR24</t>
  </si>
  <si>
    <t>CWW3_065TOT_PR24</t>
  </si>
  <si>
    <t>Treatment for phosphorus removal (chemical) (WINEP/NEP) wastewater totex</t>
  </si>
  <si>
    <t>CWW3.66</t>
  </si>
  <si>
    <t>CWW3_066FL_PR24</t>
  </si>
  <si>
    <t>CWW3_066SWD_PR24</t>
  </si>
  <si>
    <t>CWW3_066HD_PR24</t>
  </si>
  <si>
    <t>CWW3_066STD_PR24</t>
  </si>
  <si>
    <t>CWW3_066SLT_PR24</t>
  </si>
  <si>
    <t>CWW3_066STP_PR24</t>
  </si>
  <si>
    <t>CWW3_066SDT_PR24</t>
  </si>
  <si>
    <t>CWW3_066SDD_PR24</t>
  </si>
  <si>
    <t>CWW3_066ADDN1_PR24</t>
  </si>
  <si>
    <t>CWW3_066ADDN2_PR24</t>
  </si>
  <si>
    <t>CWW3_066TOT_PR24</t>
  </si>
  <si>
    <t>Treatment for phosphorus removal (biological) (WINEP/NEP) wastewater capex</t>
  </si>
  <si>
    <t>CWW3.67</t>
  </si>
  <si>
    <t>CWW3_067FL_PR24</t>
  </si>
  <si>
    <t>CWW3_067SWD_PR24</t>
  </si>
  <si>
    <t>CWW3_067HD_PR24</t>
  </si>
  <si>
    <t>CWW3_067STD_PR24</t>
  </si>
  <si>
    <t>CWW3_067SLT_PR24</t>
  </si>
  <si>
    <t>CWW3_067STP_PR24</t>
  </si>
  <si>
    <t>CWW3_067SDT_PR24</t>
  </si>
  <si>
    <t>CWW3_067SDD_PR24</t>
  </si>
  <si>
    <t>CWW3_067ADDN1_PR24</t>
  </si>
  <si>
    <t>CWW3_067ADDN2_PR24</t>
  </si>
  <si>
    <t>CWW3_067TOT_PR24</t>
  </si>
  <si>
    <t>Treatment for phosphorus removal (biological) (WINEP/NEP) wastewater opex</t>
  </si>
  <si>
    <t>CWW3.68</t>
  </si>
  <si>
    <t>CWW3_068FL_PR24</t>
  </si>
  <si>
    <t>CWW3_068SWD_PR24</t>
  </si>
  <si>
    <t>CWW3_068HD_PR24</t>
  </si>
  <si>
    <t>CWW3_068STD_PR24</t>
  </si>
  <si>
    <t>CWW3_068SLT_PR24</t>
  </si>
  <si>
    <t>CWW3_068STP_PR24</t>
  </si>
  <si>
    <t>CWW3_068SDT_PR24</t>
  </si>
  <si>
    <t>CWW3_068SDD_PR24</t>
  </si>
  <si>
    <t>CWW3_068ADDN1_PR24</t>
  </si>
  <si>
    <t>CWW3_068ADDN2_PR24</t>
  </si>
  <si>
    <t>CWW3_068TOT_PR24</t>
  </si>
  <si>
    <t>Treatment for phosphorus removal (biological) (WINEP/NEP) wastewater totex</t>
  </si>
  <si>
    <t>CWW3.69</t>
  </si>
  <si>
    <t>CWW3_069FL_PR24</t>
  </si>
  <si>
    <t>CWW3_069SWD_PR24</t>
  </si>
  <si>
    <t>CWW3_069HD_PR24</t>
  </si>
  <si>
    <t>CWW3_069STD_PR24</t>
  </si>
  <si>
    <t>CWW3_069SLT_PR24</t>
  </si>
  <si>
    <t>CWW3_069STP_PR24</t>
  </si>
  <si>
    <t>CWW3_069SDT_PR24</t>
  </si>
  <si>
    <t>CWW3_069SDD_PR24</t>
  </si>
  <si>
    <t>CWW3_069ADDN1_PR24</t>
  </si>
  <si>
    <t>CWW3_069ADDN2_PR24</t>
  </si>
  <si>
    <t>CWW3_069TOT_PR24</t>
  </si>
  <si>
    <t>Treatment for nutrients (N or P) and / or sanitary determinands, nature based solution (WINEP/NEP) wastewater capex</t>
  </si>
  <si>
    <t>CWW3.70</t>
  </si>
  <si>
    <t>CWW3_070FL_PR24</t>
  </si>
  <si>
    <t>CWW3_070SWD_PR24</t>
  </si>
  <si>
    <t>CWW3_070HD_PR24</t>
  </si>
  <si>
    <t>CWW3_070STD_PR24</t>
  </si>
  <si>
    <t>CWW3_070SLT_PR24</t>
  </si>
  <si>
    <t>CWW3_070STP_PR24</t>
  </si>
  <si>
    <t>CWW3_070SDT_PR24</t>
  </si>
  <si>
    <t>CWW3_070SDD_PR24</t>
  </si>
  <si>
    <t>CWW3_070ADDN1_PR24</t>
  </si>
  <si>
    <t>CWW3_070ADDN2_PR24</t>
  </si>
  <si>
    <t>CWW3_070TOT_PR24</t>
  </si>
  <si>
    <t>Treatment for nutrients (N or P) and / or sanitary determinands, nature based solution (WINEP/NEP) wastewater opex</t>
  </si>
  <si>
    <t>CWW3.71</t>
  </si>
  <si>
    <t>CWW3_071FL_PR24</t>
  </si>
  <si>
    <t>CWW3_071SWD_PR24</t>
  </si>
  <si>
    <t>CWW3_071HD_PR24</t>
  </si>
  <si>
    <t>CWW3_071STD_PR24</t>
  </si>
  <si>
    <t>CWW3_071SLT_PR24</t>
  </si>
  <si>
    <t>CWW3_071STP_PR24</t>
  </si>
  <si>
    <t>CWW3_071SDT_PR24</t>
  </si>
  <si>
    <t>CWW3_071SDD_PR24</t>
  </si>
  <si>
    <t>CWW3_071ADDN1_PR24</t>
  </si>
  <si>
    <t>CWW3_071ADDN2_PR24</t>
  </si>
  <si>
    <t>CWW3_071TOT_PR24</t>
  </si>
  <si>
    <t>Treatment for nutrients (N or P) and / or sanitary determinands, nature based solution (WINEP/NEP) wastewater totex</t>
  </si>
  <si>
    <t>CWW3.72</t>
  </si>
  <si>
    <t>CWW3_072FL_PR24</t>
  </si>
  <si>
    <t>CWW3_072SWD_PR24</t>
  </si>
  <si>
    <t>CWW3_072HD_PR24</t>
  </si>
  <si>
    <t>CWW3_072STD_PR24</t>
  </si>
  <si>
    <t>CWW3_072SLT_PR24</t>
  </si>
  <si>
    <t>CWW3_072STP_PR24</t>
  </si>
  <si>
    <t>CWW3_072SDT_PR24</t>
  </si>
  <si>
    <t>CWW3_072SDD_PR24</t>
  </si>
  <si>
    <t>CWW3_072ADDN1_PR24</t>
  </si>
  <si>
    <t>CWW3_072ADDN2_PR24</t>
  </si>
  <si>
    <t>CWW3_072TOT_PR24</t>
  </si>
  <si>
    <t>Treatment for tightening of sanitary parameters (WINEP/NEP) wastewater capex</t>
  </si>
  <si>
    <t>CWW3.73</t>
  </si>
  <si>
    <t>CWW3_073FL_PR24</t>
  </si>
  <si>
    <t>CWW3_073SWD_PR24</t>
  </si>
  <si>
    <t>CWW3_073HD_PR24</t>
  </si>
  <si>
    <t>CWW3_073STD_PR24</t>
  </si>
  <si>
    <t>CWW3_073SLT_PR24</t>
  </si>
  <si>
    <t>CWW3_073STP_PR24</t>
  </si>
  <si>
    <t>CWW3_073SDT_PR24</t>
  </si>
  <si>
    <t>CWW3_073SDD_PR24</t>
  </si>
  <si>
    <t>CWW3_073ADDN1_PR24</t>
  </si>
  <si>
    <t>CWW3_073ADDN2_PR24</t>
  </si>
  <si>
    <t>CWW3_073TOT_PR24</t>
  </si>
  <si>
    <t>Treatment for tightening of sanitary parameters (WINEP/NEP) wastewater opex</t>
  </si>
  <si>
    <t>CWW3.74</t>
  </si>
  <si>
    <t>CWW3_074FL_PR24</t>
  </si>
  <si>
    <t>CWW3_074SWD_PR24</t>
  </si>
  <si>
    <t>CWW3_074HD_PR24</t>
  </si>
  <si>
    <t>CWW3_074STD_PR24</t>
  </si>
  <si>
    <t>CWW3_074SLT_PR24</t>
  </si>
  <si>
    <t>CWW3_074STP_PR24</t>
  </si>
  <si>
    <t>CWW3_074SDT_PR24</t>
  </si>
  <si>
    <t>CWW3_074SDD_PR24</t>
  </si>
  <si>
    <t>CWW3_074ADDN1_PR24</t>
  </si>
  <si>
    <t>CWW3_074ADDN2_PR24</t>
  </si>
  <si>
    <t>CWW3_074TOT_PR24</t>
  </si>
  <si>
    <t>Treatment for tightening of sanitary parameters (WINEP/NEP) wastewater totex</t>
  </si>
  <si>
    <t>CWW3.75</t>
  </si>
  <si>
    <t>CWW3_075FL_PR24</t>
  </si>
  <si>
    <t>CWW3_075SWD_PR24</t>
  </si>
  <si>
    <t>CWW3_075HD_PR24</t>
  </si>
  <si>
    <t>CWW3_075STD_PR24</t>
  </si>
  <si>
    <t>CWW3_075SLT_PR24</t>
  </si>
  <si>
    <t>CWW3_075STP_PR24</t>
  </si>
  <si>
    <t>CWW3_075SDT_PR24</t>
  </si>
  <si>
    <t>CWW3_075SDD_PR24</t>
  </si>
  <si>
    <t>CWW3_075ADDN1_PR24</t>
  </si>
  <si>
    <t>CWW3_075ADDN2_PR24</t>
  </si>
  <si>
    <t>CWW3_075TOT_PR24</t>
  </si>
  <si>
    <t>Catchment management - chemicals source control; (WINEP/NEP) wastewater capex</t>
  </si>
  <si>
    <t>CWW3.76</t>
  </si>
  <si>
    <t>CWW3_076FL_PR24</t>
  </si>
  <si>
    <t>CWW3_076SWD_PR24</t>
  </si>
  <si>
    <t>CWW3_076HD_PR24</t>
  </si>
  <si>
    <t>CWW3_076STD_PR24</t>
  </si>
  <si>
    <t>CWW3_076SLT_PR24</t>
  </si>
  <si>
    <t>CWW3_076STP_PR24</t>
  </si>
  <si>
    <t>CWW3_076SDT_PR24</t>
  </si>
  <si>
    <t>CWW3_076SDD_PR24</t>
  </si>
  <si>
    <t>CWW3_076ADDN1_PR24</t>
  </si>
  <si>
    <t>CWW3_076ADDN2_PR24</t>
  </si>
  <si>
    <t>CWW3_076TOT_PR24</t>
  </si>
  <si>
    <t>Catchment management - chemicals source control; (WINEP/NEP) wastewater opex</t>
  </si>
  <si>
    <t>CWW3.77</t>
  </si>
  <si>
    <t>CWW3_077FL_PR24</t>
  </si>
  <si>
    <t>CWW3_077SWD_PR24</t>
  </si>
  <si>
    <t>CWW3_077HD_PR24</t>
  </si>
  <si>
    <t>CWW3_077STD_PR24</t>
  </si>
  <si>
    <t>CWW3_077SLT_PR24</t>
  </si>
  <si>
    <t>CWW3_077STP_PR24</t>
  </si>
  <si>
    <t>CWW3_077SDT_PR24</t>
  </si>
  <si>
    <t>CWW3_077SDD_PR24</t>
  </si>
  <si>
    <t>CWW3_077ADDN1_PR24</t>
  </si>
  <si>
    <t>CWW3_077ADDN2_PR24</t>
  </si>
  <si>
    <t>CWW3_077TOT_PR24</t>
  </si>
  <si>
    <t>Catchment management - chemicals source control; (WINEP/NEP) wastewater totex</t>
  </si>
  <si>
    <t>CWW3.78</t>
  </si>
  <si>
    <t>CWW3_078FL_PR24</t>
  </si>
  <si>
    <t>CWW3_078SWD_PR24</t>
  </si>
  <si>
    <t>CWW3_078HD_PR24</t>
  </si>
  <si>
    <t>CWW3_078STD_PR24</t>
  </si>
  <si>
    <t>CWW3_078SLT_PR24</t>
  </si>
  <si>
    <t>CWW3_078STP_PR24</t>
  </si>
  <si>
    <t>CWW3_078SDT_PR24</t>
  </si>
  <si>
    <t>CWW3_078SDD_PR24</t>
  </si>
  <si>
    <t>CWW3_078ADDN1_PR24</t>
  </si>
  <si>
    <t>CWW3_078ADDN2_PR24</t>
  </si>
  <si>
    <t>CWW3_078TOT_PR24</t>
  </si>
  <si>
    <t>Catchment management - nutrient balancing; (WINEP/NEP) wastewater capex</t>
  </si>
  <si>
    <t>CWW3.79</t>
  </si>
  <si>
    <t>CWW3_079FL_PR24</t>
  </si>
  <si>
    <t>CWW3_079SWD_PR24</t>
  </si>
  <si>
    <t>CWW3_079HD_PR24</t>
  </si>
  <si>
    <t>CWW3_079STD_PR24</t>
  </si>
  <si>
    <t>CWW3_079SLT_PR24</t>
  </si>
  <si>
    <t>CWW3_079STP_PR24</t>
  </si>
  <si>
    <t>CWW3_079SDT_PR24</t>
  </si>
  <si>
    <t>CWW3_079SDD_PR24</t>
  </si>
  <si>
    <t>CWW3_079ADDN1_PR24</t>
  </si>
  <si>
    <t>CWW3_079ADDN2_PR24</t>
  </si>
  <si>
    <t>CWW3_079TOT_PR24</t>
  </si>
  <si>
    <t>Catchment management - nutrient balancing; (WINEP/NEP) wastewater opex</t>
  </si>
  <si>
    <t>CWW3.80</t>
  </si>
  <si>
    <t>CWW3_080FL_PR24</t>
  </si>
  <si>
    <t>CWW3_080SWD_PR24</t>
  </si>
  <si>
    <t>CWW3_080HD_PR24</t>
  </si>
  <si>
    <t>CWW3_080STD_PR24</t>
  </si>
  <si>
    <t>CWW3_080SLT_PR24</t>
  </si>
  <si>
    <t>CWW3_080STP_PR24</t>
  </si>
  <si>
    <t>CWW3_080SDT_PR24</t>
  </si>
  <si>
    <t>CWW3_080SDD_PR24</t>
  </si>
  <si>
    <t>CWW3_080ADDN1_PR24</t>
  </si>
  <si>
    <t>CWW3_080ADDN2_PR24</t>
  </si>
  <si>
    <t>CWW3_080TOT_PR24</t>
  </si>
  <si>
    <t>Catchment management - nutrient balancing; (WINEP/NEP) wastewater totex</t>
  </si>
  <si>
    <t>CWW3.81</t>
  </si>
  <si>
    <t>CWW3_081FL_PR24</t>
  </si>
  <si>
    <t>CWW3_081SWD_PR24</t>
  </si>
  <si>
    <t>CWW3_081HD_PR24</t>
  </si>
  <si>
    <t>CWW3_081STD_PR24</t>
  </si>
  <si>
    <t>CWW3_081SLT_PR24</t>
  </si>
  <si>
    <t>CWW3_081STP_PR24</t>
  </si>
  <si>
    <t>CWW3_081SDT_PR24</t>
  </si>
  <si>
    <t>CWW3_081SDD_PR24</t>
  </si>
  <si>
    <t>CWW3_081ADDN1_PR24</t>
  </si>
  <si>
    <t>CWW3_081ADDN2_PR24</t>
  </si>
  <si>
    <t>CWW3_081TOT_PR24</t>
  </si>
  <si>
    <t>Catchment management - catchment permitting; (WINEP/NEP) wastewater capex</t>
  </si>
  <si>
    <t>CWW3.82</t>
  </si>
  <si>
    <t>CWW3_082FL_PR24</t>
  </si>
  <si>
    <t>CWW3_082SWD_PR24</t>
  </si>
  <si>
    <t>CWW3_082HD_PR24</t>
  </si>
  <si>
    <t>CWW3_082STD_PR24</t>
  </si>
  <si>
    <t>CWW3_082SLT_PR24</t>
  </si>
  <si>
    <t>CWW3_082STP_PR24</t>
  </si>
  <si>
    <t>CWW3_082SDT_PR24</t>
  </si>
  <si>
    <t>CWW3_082SDD_PR24</t>
  </si>
  <si>
    <t>CWW3_082ADDN1_PR24</t>
  </si>
  <si>
    <t>CWW3_082ADDN2_PR24</t>
  </si>
  <si>
    <t>CWW3_082TOT_PR24</t>
  </si>
  <si>
    <t>Catchment management - catchment permitting; (WINEP/NEP) wastewater opex</t>
  </si>
  <si>
    <t>CWW3.83</t>
  </si>
  <si>
    <t>CWW3_083FL_PR24</t>
  </si>
  <si>
    <t>CWW3_083SWD_PR24</t>
  </si>
  <si>
    <t>CWW3_083HD_PR24</t>
  </si>
  <si>
    <t>CWW3_083STD_PR24</t>
  </si>
  <si>
    <t>CWW3_083SLT_PR24</t>
  </si>
  <si>
    <t>CWW3_083STP_PR24</t>
  </si>
  <si>
    <t>CWW3_083SDT_PR24</t>
  </si>
  <si>
    <t>CWW3_083SDD_PR24</t>
  </si>
  <si>
    <t>CWW3_083ADDN1_PR24</t>
  </si>
  <si>
    <t>CWW3_083ADDN2_PR24</t>
  </si>
  <si>
    <t>CWW3_083TOT_PR24</t>
  </si>
  <si>
    <t>Catchment management - catchment permitting; (WINEP/NEP) wastewater totex</t>
  </si>
  <si>
    <t>CWW3.84</t>
  </si>
  <si>
    <t>CWW3_084FL_PR24</t>
  </si>
  <si>
    <t>CWW3_084SWD_PR24</t>
  </si>
  <si>
    <t>CWW3_084HD_PR24</t>
  </si>
  <si>
    <t>CWW3_084STD_PR24</t>
  </si>
  <si>
    <t>CWW3_084SLT_PR24</t>
  </si>
  <si>
    <t>CWW3_084STP_PR24</t>
  </si>
  <si>
    <t>CWW3_084SDT_PR24</t>
  </si>
  <si>
    <t>CWW3_084SDD_PR24</t>
  </si>
  <si>
    <t>CWW3_084ADDN1_PR24</t>
  </si>
  <si>
    <t>CWW3_084ADDN2_PR24</t>
  </si>
  <si>
    <t>CWW3_084TOT_PR24</t>
  </si>
  <si>
    <t>Catchment management - habitat restoration; (WINEP/NEP) wastewater capex</t>
  </si>
  <si>
    <t>CWW3.85</t>
  </si>
  <si>
    <t>CWW3_085FL_PR24</t>
  </si>
  <si>
    <t>CWW3_085SWD_PR24</t>
  </si>
  <si>
    <t>CWW3_085HD_PR24</t>
  </si>
  <si>
    <t>CWW3_085STD_PR24</t>
  </si>
  <si>
    <t>CWW3_085SLT_PR24</t>
  </si>
  <si>
    <t>CWW3_085STP_PR24</t>
  </si>
  <si>
    <t>CWW3_085SDT_PR24</t>
  </si>
  <si>
    <t>CWW3_085SDD_PR24</t>
  </si>
  <si>
    <t>CWW3_085ADDN1_PR24</t>
  </si>
  <si>
    <t>CWW3_085ADDN2_PR24</t>
  </si>
  <si>
    <t>CWW3_085TOT_PR24</t>
  </si>
  <si>
    <t>Catchment management - habitat restoration; (WINEP/NEP) wastewater opex</t>
  </si>
  <si>
    <t>CWW3.86</t>
  </si>
  <si>
    <t>CWW3_086FL_PR24</t>
  </si>
  <si>
    <t>CWW3_086SWD_PR24</t>
  </si>
  <si>
    <t>CWW3_086HD_PR24</t>
  </si>
  <si>
    <t>CWW3_086STD_PR24</t>
  </si>
  <si>
    <t>CWW3_086SLT_PR24</t>
  </si>
  <si>
    <t>CWW3_086STP_PR24</t>
  </si>
  <si>
    <t>CWW3_086SDT_PR24</t>
  </si>
  <si>
    <t>CWW3_086SDD_PR24</t>
  </si>
  <si>
    <t>CWW3_086ADDN1_PR24</t>
  </si>
  <si>
    <t>CWW3_086ADDN2_PR24</t>
  </si>
  <si>
    <t>CWW3_086TOT_PR24</t>
  </si>
  <si>
    <t>Catchment management - habitat restoration; (WINEP/NEP) wastewater totex</t>
  </si>
  <si>
    <t>CWW3.87</t>
  </si>
  <si>
    <t>CWW3_087FL_PR24</t>
  </si>
  <si>
    <t>CWW3_087SWD_PR24</t>
  </si>
  <si>
    <t>CWW3_087HD_PR24</t>
  </si>
  <si>
    <t>CWW3_087STD_PR24</t>
  </si>
  <si>
    <t>CWW3_087SLT_PR24</t>
  </si>
  <si>
    <t>CWW3_087STP_PR24</t>
  </si>
  <si>
    <t>CWW3_087SDT_PR24</t>
  </si>
  <si>
    <t>CWW3_087SDD_PR24</t>
  </si>
  <si>
    <t>CWW3_087ADDN1_PR24</t>
  </si>
  <si>
    <t>CWW3_087ADDN2_PR24</t>
  </si>
  <si>
    <t>CWW3_087TOT_PR24</t>
  </si>
  <si>
    <t>Microbiological treatment - bathing waters, coastal and inland (WINEP/NEP) wastewater capex</t>
  </si>
  <si>
    <t>CWW3.88</t>
  </si>
  <si>
    <t>CWW3_088FL_PR24</t>
  </si>
  <si>
    <t>CWW3_088SWD_PR24</t>
  </si>
  <si>
    <t>CWW3_088HD_PR24</t>
  </si>
  <si>
    <t>CWW3_088STD_PR24</t>
  </si>
  <si>
    <t>CWW3_088SLT_PR24</t>
  </si>
  <si>
    <t>CWW3_088STP_PR24</t>
  </si>
  <si>
    <t>CWW3_088SDT_PR24</t>
  </si>
  <si>
    <t>CWW3_088SDD_PR24</t>
  </si>
  <si>
    <t>CWW3_088ADDN1_PR24</t>
  </si>
  <si>
    <t>CWW3_088ADDN2_PR24</t>
  </si>
  <si>
    <t>CWW3_088TOT_PR24</t>
  </si>
  <si>
    <t>Microbiological treatment - bathing waters, coastal and inland (WINEP/NEP) wastewater opex</t>
  </si>
  <si>
    <t>CWW3.89</t>
  </si>
  <si>
    <t>CWW3_089FL_PR24</t>
  </si>
  <si>
    <t>CWW3_089SWD_PR24</t>
  </si>
  <si>
    <t>CWW3_089HD_PR24</t>
  </si>
  <si>
    <t>CWW3_089STD_PR24</t>
  </si>
  <si>
    <t>CWW3_089SLT_PR24</t>
  </si>
  <si>
    <t>CWW3_089STP_PR24</t>
  </si>
  <si>
    <t>CWW3_089SDT_PR24</t>
  </si>
  <si>
    <t>CWW3_089SDD_PR24</t>
  </si>
  <si>
    <t>CWW3_089ADDN1_PR24</t>
  </si>
  <si>
    <t>CWW3_089ADDN2_PR24</t>
  </si>
  <si>
    <t>CWW3_089TOT_PR24</t>
  </si>
  <si>
    <t>Microbiological treatment - bathing waters, coastal and inland (WINEP/NEP) wastewater totex</t>
  </si>
  <si>
    <t>CWW3.90</t>
  </si>
  <si>
    <t>CWW3_090FL_PR24</t>
  </si>
  <si>
    <t>CWW3_090SWD_PR24</t>
  </si>
  <si>
    <t>CWW3_090HD_PR24</t>
  </si>
  <si>
    <t>CWW3_090STD_PR24</t>
  </si>
  <si>
    <t>CWW3_090SLT_PR24</t>
  </si>
  <si>
    <t>CWW3_090STP_PR24</t>
  </si>
  <si>
    <t>CWW3_090SDT_PR24</t>
  </si>
  <si>
    <t>CWW3_090SDD_PR24</t>
  </si>
  <si>
    <t>CWW3_090ADDN1_PR24</t>
  </si>
  <si>
    <t>CWW3_090ADDN2_PR24</t>
  </si>
  <si>
    <t>CWW3_090TOT_PR24</t>
  </si>
  <si>
    <t>Septic tank replacements - treatment solution; (WINEP/NEP) wastewater capex</t>
  </si>
  <si>
    <t>CWW3.91</t>
  </si>
  <si>
    <t>CWW3_091FL_PR24</t>
  </si>
  <si>
    <t>CWW3_091SWD_PR24</t>
  </si>
  <si>
    <t>CWW3_091HD_PR24</t>
  </si>
  <si>
    <t>CWW3_091STD_PR24</t>
  </si>
  <si>
    <t>CWW3_091SLT_PR24</t>
  </si>
  <si>
    <t>CWW3_091STP_PR24</t>
  </si>
  <si>
    <t>CWW3_091SDT_PR24</t>
  </si>
  <si>
    <t>CWW3_091SDD_PR24</t>
  </si>
  <si>
    <t>CWW3_091ADDN1_PR24</t>
  </si>
  <si>
    <t>CWW3_091ADDN2_PR24</t>
  </si>
  <si>
    <t>CWW3_091TOT_PR24</t>
  </si>
  <si>
    <t>Septic tank replacements - treatment solution; (WINEP/NEP) wastewater opex</t>
  </si>
  <si>
    <t>CWW3.92</t>
  </si>
  <si>
    <t>CWW3_092FL_PR24</t>
  </si>
  <si>
    <t>CWW3_092SWD_PR24</t>
  </si>
  <si>
    <t>CWW3_092HD_PR24</t>
  </si>
  <si>
    <t>CWW3_092STD_PR24</t>
  </si>
  <si>
    <t>CWW3_092SLT_PR24</t>
  </si>
  <si>
    <t>CWW3_092STP_PR24</t>
  </si>
  <si>
    <t>CWW3_092SDT_PR24</t>
  </si>
  <si>
    <t>CWW3_092SDD_PR24</t>
  </si>
  <si>
    <t>CWW3_092ADDN1_PR24</t>
  </si>
  <si>
    <t>CWW3_092ADDN2_PR24</t>
  </si>
  <si>
    <t>CWW3_092TOT_PR24</t>
  </si>
  <si>
    <t>Septic tank replacements - treatment solution; (WINEP/NEP) wastewater totex</t>
  </si>
  <si>
    <t>CWW3.93</t>
  </si>
  <si>
    <t>CWW3_093FL_PR24</t>
  </si>
  <si>
    <t>CWW3_093SWD_PR24</t>
  </si>
  <si>
    <t>CWW3_093HD_PR24</t>
  </si>
  <si>
    <t>CWW3_093STD_PR24</t>
  </si>
  <si>
    <t>CWW3_093SLT_PR24</t>
  </si>
  <si>
    <t>CWW3_093STP_PR24</t>
  </si>
  <si>
    <t>CWW3_093SDT_PR24</t>
  </si>
  <si>
    <t>CWW3_093SDD_PR24</t>
  </si>
  <si>
    <t>CWW3_093ADDN1_PR24</t>
  </si>
  <si>
    <t>CWW3_093ADDN2_PR24</t>
  </si>
  <si>
    <t>CWW3_093TOT_PR24</t>
  </si>
  <si>
    <t>Septic tank replacements - flow diversion; (WINEP/NEP) wastewater capex</t>
  </si>
  <si>
    <t>CWW3.94</t>
  </si>
  <si>
    <t>CWW3_094FL_PR24</t>
  </si>
  <si>
    <t>CWW3_094SWD_PR24</t>
  </si>
  <si>
    <t>CWW3_094HD_PR24</t>
  </si>
  <si>
    <t>CWW3_094STD_PR24</t>
  </si>
  <si>
    <t>CWW3_094SLT_PR24</t>
  </si>
  <si>
    <t>CWW3_094STP_PR24</t>
  </si>
  <si>
    <t>CWW3_094SDT_PR24</t>
  </si>
  <si>
    <t>CWW3_094SDD_PR24</t>
  </si>
  <si>
    <t>CWW3_094ADDN1_PR24</t>
  </si>
  <si>
    <t>CWW3_094ADDN2_PR24</t>
  </si>
  <si>
    <t>CWW3_094TOT_PR24</t>
  </si>
  <si>
    <t>Septic tank replacements - flow diversion; (WINEP/NEP) wastewater opex</t>
  </si>
  <si>
    <t>CWW3.95</t>
  </si>
  <si>
    <t>CWW3_095FL_PR24</t>
  </si>
  <si>
    <t>CWW3_095SWD_PR24</t>
  </si>
  <si>
    <t>CWW3_095HD_PR24</t>
  </si>
  <si>
    <t>CWW3_095STD_PR24</t>
  </si>
  <si>
    <t>CWW3_095SLT_PR24</t>
  </si>
  <si>
    <t>CWW3_095STP_PR24</t>
  </si>
  <si>
    <t>CWW3_095SDT_PR24</t>
  </si>
  <si>
    <t>CWW3_095SDD_PR24</t>
  </si>
  <si>
    <t>CWW3_095ADDN1_PR24</t>
  </si>
  <si>
    <t>CWW3_095ADDN2_PR24</t>
  </si>
  <si>
    <t>CWW3_095TOT_PR24</t>
  </si>
  <si>
    <t>Septic tank replacements - flow diversion; (WINEP/NEP) wastewater totex</t>
  </si>
  <si>
    <t>CWW3.96</t>
  </si>
  <si>
    <t>CWW3_096FL_PR24</t>
  </si>
  <si>
    <t>CWW3_096SWD_PR24</t>
  </si>
  <si>
    <t>CWW3_096HD_PR24</t>
  </si>
  <si>
    <t>CWW3_096STD_PR24</t>
  </si>
  <si>
    <t>CWW3_096SLT_PR24</t>
  </si>
  <si>
    <t>CWW3_096STP_PR24</t>
  </si>
  <si>
    <t>CWW3_096SDT_PR24</t>
  </si>
  <si>
    <t>CWW3_096SDD_PR24</t>
  </si>
  <si>
    <t>CWW3_096ADDN1_PR24</t>
  </si>
  <si>
    <t>CWW3_096ADDN2_PR24</t>
  </si>
  <si>
    <t>CWW3_096TOT_PR24</t>
  </si>
  <si>
    <t>Fish outfall screens; (WINEP/NEP) wastewater capex</t>
  </si>
  <si>
    <t>CWW3.97</t>
  </si>
  <si>
    <t>CWW3_097FL_PR24</t>
  </si>
  <si>
    <t>CWW3_097SWD_PR24</t>
  </si>
  <si>
    <t>CWW3_097HD_PR24</t>
  </si>
  <si>
    <t>CWW3_097STD_PR24</t>
  </si>
  <si>
    <t>CWW3_097SLT_PR24</t>
  </si>
  <si>
    <t>CWW3_097STP_PR24</t>
  </si>
  <si>
    <t>CWW3_097SDT_PR24</t>
  </si>
  <si>
    <t>CWW3_097SDD_PR24</t>
  </si>
  <si>
    <t>CWW3_097ADDN1_PR24</t>
  </si>
  <si>
    <t>CWW3_097ADDN2_PR24</t>
  </si>
  <si>
    <t>CWW3_097TOT_PR24</t>
  </si>
  <si>
    <t>Fish outfall screens; (WINEP/NEP) wastewater opex</t>
  </si>
  <si>
    <t>CWW3.98</t>
  </si>
  <si>
    <t>CWW3_098FL_PR24</t>
  </si>
  <si>
    <t>CWW3_098SWD_PR24</t>
  </si>
  <si>
    <t>CWW3_098HD_PR24</t>
  </si>
  <si>
    <t>CWW3_098STD_PR24</t>
  </si>
  <si>
    <t>CWW3_098SLT_PR24</t>
  </si>
  <si>
    <t>CWW3_098STP_PR24</t>
  </si>
  <si>
    <t>CWW3_098SDT_PR24</t>
  </si>
  <si>
    <t>CWW3_098SDD_PR24</t>
  </si>
  <si>
    <t>CWW3_098ADDN1_PR24</t>
  </si>
  <si>
    <t>CWW3_098ADDN2_PR24</t>
  </si>
  <si>
    <t>CWW3_098TOT_PR24</t>
  </si>
  <si>
    <t>Fish outfall screens; (WINEP/NEP) wastewater totex</t>
  </si>
  <si>
    <t>CWW3.99</t>
  </si>
  <si>
    <t>CWW3_099FL_PR24</t>
  </si>
  <si>
    <t>CWW3_099SWD_PR24</t>
  </si>
  <si>
    <t>CWW3_099HD_PR24</t>
  </si>
  <si>
    <t>CWW3_099STD_PR24</t>
  </si>
  <si>
    <t>CWW3_099SLT_PR24</t>
  </si>
  <si>
    <t>CWW3_099STP_PR24</t>
  </si>
  <si>
    <t>CWW3_099SDT_PR24</t>
  </si>
  <si>
    <t>CWW3_099SDD_PR24</t>
  </si>
  <si>
    <t>CWW3_099ADDN1_PR24</t>
  </si>
  <si>
    <t>CWW3_099ADDN2_PR24</t>
  </si>
  <si>
    <t>CWW3_099TOT_PR24</t>
  </si>
  <si>
    <t>25 year environment plan; (WINEP/NEP) wastewater capex</t>
  </si>
  <si>
    <t>CWW3.100</t>
  </si>
  <si>
    <t>CWW3_100FL_PR24</t>
  </si>
  <si>
    <t>CWW3_100SWD_PR24</t>
  </si>
  <si>
    <t>CWW3_100HD_PR24</t>
  </si>
  <si>
    <t>CWW3_100STD_PR24</t>
  </si>
  <si>
    <t>CWW3_100SLT_PR24</t>
  </si>
  <si>
    <t>CWW3_100STP_PR24</t>
  </si>
  <si>
    <t>CWW3_100SDT_PR24</t>
  </si>
  <si>
    <t>CWW3_100SDD_PR24</t>
  </si>
  <si>
    <t>CWW3_100ADDN1_PR24</t>
  </si>
  <si>
    <t>CWW3_100ADDN2_PR24</t>
  </si>
  <si>
    <t>CWW3_100TOT_PR24</t>
  </si>
  <si>
    <t>25 year environment plan; (WINEP/NEP) wastewater opex</t>
  </si>
  <si>
    <t>CWW3.101</t>
  </si>
  <si>
    <t>CWW3_101FL_PR24</t>
  </si>
  <si>
    <t>CWW3_101SWD_PR24</t>
  </si>
  <si>
    <t>CWW3_101HD_PR24</t>
  </si>
  <si>
    <t>CWW3_101STD_PR24</t>
  </si>
  <si>
    <t>CWW3_101SLT_PR24</t>
  </si>
  <si>
    <t>CWW3_101STP_PR24</t>
  </si>
  <si>
    <t>CWW3_101SDT_PR24</t>
  </si>
  <si>
    <t>CWW3_101SDD_PR24</t>
  </si>
  <si>
    <t>CWW3_101ADDN1_PR24</t>
  </si>
  <si>
    <t>CWW3_101ADDN2_PR24</t>
  </si>
  <si>
    <t>CWW3_101TOT_PR24</t>
  </si>
  <si>
    <t>25 year environment plan; (WINEP/NEP) wastewater totex</t>
  </si>
  <si>
    <t>CWW3.102</t>
  </si>
  <si>
    <t>CWW3_102FL_PR24</t>
  </si>
  <si>
    <t>CWW3_102SWD_PR24</t>
  </si>
  <si>
    <t>CWW3_102HD_PR24</t>
  </si>
  <si>
    <t>CWW3_102STD_PR24</t>
  </si>
  <si>
    <t>CWW3_102SLT_PR24</t>
  </si>
  <si>
    <t>CWW3_102STP_PR24</t>
  </si>
  <si>
    <t>CWW3_102SDT_PR24</t>
  </si>
  <si>
    <t>CWW3_102SDD_PR24</t>
  </si>
  <si>
    <t>CWW3_102ADDN1_PR24</t>
  </si>
  <si>
    <t>CWW3_102ADDN2_PR24</t>
  </si>
  <si>
    <t>CWW3_102TOT_PR24</t>
  </si>
  <si>
    <t>Investigations, other (WINEP/NEP) - desk-based studies only wastewater capex</t>
  </si>
  <si>
    <t>CWW3.103</t>
  </si>
  <si>
    <t>CWW3_103FL_PR24</t>
  </si>
  <si>
    <t>CWW3_103SWD_PR24</t>
  </si>
  <si>
    <t>CWW3_103HD_PR24</t>
  </si>
  <si>
    <t>CWW3_103STD_PR24</t>
  </si>
  <si>
    <t>CWW3_103SLT_PR24</t>
  </si>
  <si>
    <t>CWW3_103STP_PR24</t>
  </si>
  <si>
    <t>CWW3_103SDT_PR24</t>
  </si>
  <si>
    <t>CWW3_103SDD_PR24</t>
  </si>
  <si>
    <t>CWW3_103ADDN1_PR24</t>
  </si>
  <si>
    <t>CWW3_103ADDN2_PR24</t>
  </si>
  <si>
    <t>CWW3_103TOT_PR24</t>
  </si>
  <si>
    <t>Investigations, other (WINEP/NEP) - desk-based studies only wastewater opex</t>
  </si>
  <si>
    <t>CWW3.104</t>
  </si>
  <si>
    <t>CWW3_104FL_PR24</t>
  </si>
  <si>
    <t>CWW3_104SWD_PR24</t>
  </si>
  <si>
    <t>CWW3_104HD_PR24</t>
  </si>
  <si>
    <t>CWW3_104STD_PR24</t>
  </si>
  <si>
    <t>CWW3_104SLT_PR24</t>
  </si>
  <si>
    <t>CWW3_104STP_PR24</t>
  </si>
  <si>
    <t>CWW3_104SDT_PR24</t>
  </si>
  <si>
    <t>CWW3_104SDD_PR24</t>
  </si>
  <si>
    <t>CWW3_104ADDN1_PR24</t>
  </si>
  <si>
    <t>CWW3_104ADDN2_PR24</t>
  </si>
  <si>
    <t>CWW3_104TOT_PR24</t>
  </si>
  <si>
    <t>Investigations, other (WINEP/NEP) - desk-based studies only wastewater totex</t>
  </si>
  <si>
    <t>CWW3.105</t>
  </si>
  <si>
    <t>CWW3_105FL_PR24</t>
  </si>
  <si>
    <t>CWW3_105SWD_PR24</t>
  </si>
  <si>
    <t>CWW3_105HD_PR24</t>
  </si>
  <si>
    <t>CWW3_105STD_PR24</t>
  </si>
  <si>
    <t>CWW3_105SLT_PR24</t>
  </si>
  <si>
    <t>CWW3_105STP_PR24</t>
  </si>
  <si>
    <t>CWW3_105SDT_PR24</t>
  </si>
  <si>
    <t>CWW3_105SDD_PR24</t>
  </si>
  <si>
    <t>CWW3_105ADDN1_PR24</t>
  </si>
  <si>
    <t>CWW3_105ADDN2_PR24</t>
  </si>
  <si>
    <t>CWW3_105TOT_PR24</t>
  </si>
  <si>
    <t>Investigations, other (WINEP/NEP) - survey, monitoring or simple modelling wastewater capex</t>
  </si>
  <si>
    <t>CWW3.106</t>
  </si>
  <si>
    <t>CWW3_106FL_PR24</t>
  </si>
  <si>
    <t>CWW3_106SWD_PR24</t>
  </si>
  <si>
    <t>CWW3_106HD_PR24</t>
  </si>
  <si>
    <t>CWW3_106STD_PR24</t>
  </si>
  <si>
    <t>CWW3_106SLT_PR24</t>
  </si>
  <si>
    <t>CWW3_106STP_PR24</t>
  </si>
  <si>
    <t>CWW3_106SDT_PR24</t>
  </si>
  <si>
    <t>CWW3_106SDD_PR24</t>
  </si>
  <si>
    <t>CWW3_106ADDN1_PR24</t>
  </si>
  <si>
    <t>CWW3_106ADDN2_PR24</t>
  </si>
  <si>
    <t>CWW3_106TOT_PR24</t>
  </si>
  <si>
    <t>Investigations, other (WINEP/NEP) - survey, monitoring or simple modelling wastewater opex</t>
  </si>
  <si>
    <t>CWW3.107</t>
  </si>
  <si>
    <t>CWW3_107FL_PR24</t>
  </si>
  <si>
    <t>CWW3_107SWD_PR24</t>
  </si>
  <si>
    <t>CWW3_107HD_PR24</t>
  </si>
  <si>
    <t>CWW3_107STD_PR24</t>
  </si>
  <si>
    <t>CWW3_107SLT_PR24</t>
  </si>
  <si>
    <t>CWW3_107STP_PR24</t>
  </si>
  <si>
    <t>CWW3_107SDT_PR24</t>
  </si>
  <si>
    <t>CWW3_107SDD_PR24</t>
  </si>
  <si>
    <t>CWW3_107ADDN1_PR24</t>
  </si>
  <si>
    <t>CWW3_107ADDN2_PR24</t>
  </si>
  <si>
    <t>CWW3_107TOT_PR24</t>
  </si>
  <si>
    <t>Investigations, other (WINEP/NEP) - survey, monitoring or simple modelling wastewater totex</t>
  </si>
  <si>
    <t>CWW3.108</t>
  </si>
  <si>
    <t>CWW3_108FL_PR24</t>
  </si>
  <si>
    <t>CWW3_108SWD_PR24</t>
  </si>
  <si>
    <t>CWW3_108HD_PR24</t>
  </si>
  <si>
    <t>CWW3_108STD_PR24</t>
  </si>
  <si>
    <t>CWW3_108SLT_PR24</t>
  </si>
  <si>
    <t>CWW3_108STP_PR24</t>
  </si>
  <si>
    <t>CWW3_108SDT_PR24</t>
  </si>
  <si>
    <t>CWW3_108SDD_PR24</t>
  </si>
  <si>
    <t>CWW3_108ADDN1_PR24</t>
  </si>
  <si>
    <t>CWW3_108ADDN2_PR24</t>
  </si>
  <si>
    <t>CWW3_108TOT_PR24</t>
  </si>
  <si>
    <t>Investigations, other (WINEP/NEP) - multiple surveys, and/or monitoring locations, and/or complex modelling wastewater capex</t>
  </si>
  <si>
    <t>CWW3.109</t>
  </si>
  <si>
    <t>CWW3_109FL_PR24</t>
  </si>
  <si>
    <t>CWW3_109SWD_PR24</t>
  </si>
  <si>
    <t>CWW3_109HD_PR24</t>
  </si>
  <si>
    <t>CWW3_109STD_PR24</t>
  </si>
  <si>
    <t>CWW3_109SLT_PR24</t>
  </si>
  <si>
    <t>CWW3_109STP_PR24</t>
  </si>
  <si>
    <t>CWW3_109SDT_PR24</t>
  </si>
  <si>
    <t>CWW3_109SDD_PR24</t>
  </si>
  <si>
    <t>CWW3_109ADDN1_PR24</t>
  </si>
  <si>
    <t>CWW3_109ADDN2_PR24</t>
  </si>
  <si>
    <t>CWW3_109TOT_PR24</t>
  </si>
  <si>
    <t>Investigations, other (WINEP/NEP) - multiple surveys, and/or monitoring locations, and/or complex modelling wastewater opex</t>
  </si>
  <si>
    <t>CWW3.110</t>
  </si>
  <si>
    <t>CWW3_110FL_PR24</t>
  </si>
  <si>
    <t>CWW3_110SWD_PR24</t>
  </si>
  <si>
    <t>CWW3_110HD_PR24</t>
  </si>
  <si>
    <t>CWW3_110STD_PR24</t>
  </si>
  <si>
    <t>CWW3_110SLT_PR24</t>
  </si>
  <si>
    <t>CWW3_110STP_PR24</t>
  </si>
  <si>
    <t>CWW3_110SDT_PR24</t>
  </si>
  <si>
    <t>CWW3_110SDD_PR24</t>
  </si>
  <si>
    <t>CWW3_110ADDN1_PR24</t>
  </si>
  <si>
    <t>CWW3_110ADDN2_PR24</t>
  </si>
  <si>
    <t>CWW3_110TOT_PR24</t>
  </si>
  <si>
    <t>Investigations, other (WINEP/NEP) - multiple surveys, and/or monitoring locations, and/or complex modelling wastewater totex</t>
  </si>
  <si>
    <t>CWW3.111</t>
  </si>
  <si>
    <t>CWW3_111FL_PR24</t>
  </si>
  <si>
    <t>CWW3_111SWD_PR24</t>
  </si>
  <si>
    <t>CWW3_111HD_PR24</t>
  </si>
  <si>
    <t>CWW3_111STD_PR24</t>
  </si>
  <si>
    <t>CWW3_111SLT_PR24</t>
  </si>
  <si>
    <t>CWW3_111STP_PR24</t>
  </si>
  <si>
    <t>CWW3_111SDT_PR24</t>
  </si>
  <si>
    <t>CWW3_111SDD_PR24</t>
  </si>
  <si>
    <t>CWW3_111ADDN1_PR24</t>
  </si>
  <si>
    <t>CWW3_111ADDN2_PR24</t>
  </si>
  <si>
    <t>CWW3_111TOT_PR24</t>
  </si>
  <si>
    <t>Investigations, total; (WINEP/NEP) wastewater capex</t>
  </si>
  <si>
    <t>CWW3.112</t>
  </si>
  <si>
    <t>CWW3_112FL_PR24</t>
  </si>
  <si>
    <t>CWW3_112SWD_PR24</t>
  </si>
  <si>
    <t>CWW3_112HD_PR24</t>
  </si>
  <si>
    <t>CWW3_112STD_PR24</t>
  </si>
  <si>
    <t>CWW3_112SLT_PR24</t>
  </si>
  <si>
    <t>CWW3_112STP_PR24</t>
  </si>
  <si>
    <t>CWW3_112SDT_PR24</t>
  </si>
  <si>
    <t>CWW3_112SDD_PR24</t>
  </si>
  <si>
    <t>CWW3_112ADDN1_PR24</t>
  </si>
  <si>
    <t>CWW3_112ADDN2_PR24</t>
  </si>
  <si>
    <t>CWW3_112TOT_PR24</t>
  </si>
  <si>
    <t>Investigations, total; (WINEP/NEP) wastewater opex</t>
  </si>
  <si>
    <t>CWW3.113</t>
  </si>
  <si>
    <t>CWW3_113FL_PR24</t>
  </si>
  <si>
    <t>CWW3_113SWD_PR24</t>
  </si>
  <si>
    <t>CWW3_113HD_PR24</t>
  </si>
  <si>
    <t>CWW3_113STD_PR24</t>
  </si>
  <si>
    <t>CWW3_113SLT_PR24</t>
  </si>
  <si>
    <t>CWW3_113STP_PR24</t>
  </si>
  <si>
    <t>CWW3_113SDT_PR24</t>
  </si>
  <si>
    <t>CWW3_113SDD_PR24</t>
  </si>
  <si>
    <t>CWW3_113ADDN1_PR24</t>
  </si>
  <si>
    <t>CWW3_113ADDN2_PR24</t>
  </si>
  <si>
    <t>CWW3_113TOT_PR24</t>
  </si>
  <si>
    <t>Investigations, total; (WINEP/NEP) wastewater totex</t>
  </si>
  <si>
    <t>CWW3.114</t>
  </si>
  <si>
    <t>CWW3_114FL_PR24</t>
  </si>
  <si>
    <t>CWW3_114SWD_PR24</t>
  </si>
  <si>
    <t>CWW3_114HD_PR24</t>
  </si>
  <si>
    <t>CWW3_114STD_PR24</t>
  </si>
  <si>
    <t>CWW3_114SLT_PR24</t>
  </si>
  <si>
    <t>CWW3_114STP_PR24</t>
  </si>
  <si>
    <t>CWW3_114SDT_PR24</t>
  </si>
  <si>
    <t>CWW3_114SDD_PR24</t>
  </si>
  <si>
    <t>CWW3_114ADDN1_PR24</t>
  </si>
  <si>
    <t>CWW3_114ADDN2_PR24</t>
  </si>
  <si>
    <t>CWW3_114TOT_PR24</t>
  </si>
  <si>
    <t>Contribution to third party schemes under WINEP/NEP only (not covered elsewhere) wastewater capex</t>
  </si>
  <si>
    <t>CWW3.115</t>
  </si>
  <si>
    <t>CWW3_115FL_PR24</t>
  </si>
  <si>
    <t>CWW3_115SWD_PR24</t>
  </si>
  <si>
    <t>CWW3_115HD_PR24</t>
  </si>
  <si>
    <t>CWW3_115STD_PR24</t>
  </si>
  <si>
    <t>CWW3_115SLT_PR24</t>
  </si>
  <si>
    <t>CWW3_115STP_PR24</t>
  </si>
  <si>
    <t>CWW3_115SDT_PR24</t>
  </si>
  <si>
    <t>CWW3_115SDD_PR24</t>
  </si>
  <si>
    <t>CWW3_115ADDN1_PR24</t>
  </si>
  <si>
    <t>CWW3_115ADDN2_PR24</t>
  </si>
  <si>
    <t>CWW3_115TOT_PR24</t>
  </si>
  <si>
    <t>Contribution to third party schemes under WINEP/NEP only (not covered elsewhere) wastewater opex</t>
  </si>
  <si>
    <t>CWW3.116</t>
  </si>
  <si>
    <t>CWW3_116FL_PR24</t>
  </si>
  <si>
    <t>CWW3_116SWD_PR24</t>
  </si>
  <si>
    <t>CWW3_116HD_PR24</t>
  </si>
  <si>
    <t>CWW3_116STD_PR24</t>
  </si>
  <si>
    <t>CWW3_116SLT_PR24</t>
  </si>
  <si>
    <t>CWW3_116STP_PR24</t>
  </si>
  <si>
    <t>CWW3_116SDT_PR24</t>
  </si>
  <si>
    <t>CWW3_116SDD_PR24</t>
  </si>
  <si>
    <t>CWW3_116ADDN1_PR24</t>
  </si>
  <si>
    <t>CWW3_116ADDN2_PR24</t>
  </si>
  <si>
    <t>CWW3_116TOT_PR24</t>
  </si>
  <si>
    <t>Contribution to third party schemes under WINEP/NEP only (not covered elsewhere) wastewater totex</t>
  </si>
  <si>
    <t>CWW3.117</t>
  </si>
  <si>
    <t>CWW3_117FL_PR24</t>
  </si>
  <si>
    <t>CWW3_117SWD_PR24</t>
  </si>
  <si>
    <t>CWW3_117HD_PR24</t>
  </si>
  <si>
    <t>CWW3_117STD_PR24</t>
  </si>
  <si>
    <t>CWW3_117SLT_PR24</t>
  </si>
  <si>
    <t>CWW3_117STP_PR24</t>
  </si>
  <si>
    <t>CWW3_117SDT_PR24</t>
  </si>
  <si>
    <t>CWW3_117SDD_PR24</t>
  </si>
  <si>
    <t>CWW3_117ADDN1_PR24</t>
  </si>
  <si>
    <t>CWW3_117ADDN2_PR24</t>
  </si>
  <si>
    <t>CWW3_117TOT_PR24</t>
  </si>
  <si>
    <t>River connectivity (e.g. for fish passage); (WINEP/NEP) wastewater capex</t>
  </si>
  <si>
    <t>CWW3.118</t>
  </si>
  <si>
    <t>CWW3_118FL_PR24</t>
  </si>
  <si>
    <t>CWW3_118SWD_PR24</t>
  </si>
  <si>
    <t>CWW3_118HD_PR24</t>
  </si>
  <si>
    <t>CWW3_118STD_PR24</t>
  </si>
  <si>
    <t>CWW3_118SLT_PR24</t>
  </si>
  <si>
    <t>CWW3_118STP_PR24</t>
  </si>
  <si>
    <t>CWW3_118SDT_PR24</t>
  </si>
  <si>
    <t>CWW3_118SDD_PR24</t>
  </si>
  <si>
    <t>CWW3_118ADDN1_PR24</t>
  </si>
  <si>
    <t>CWW3_118ADDN2_PR24</t>
  </si>
  <si>
    <t>CWW3_118TOT_PR24</t>
  </si>
  <si>
    <t>River connectivity (e.g. for fish passage); (WINEP/NEP) wastewater opex</t>
  </si>
  <si>
    <t>CWW3.119</t>
  </si>
  <si>
    <t>CWW3_119FL_PR24</t>
  </si>
  <si>
    <t>CWW3_119SWD_PR24</t>
  </si>
  <si>
    <t>CWW3_119HD_PR24</t>
  </si>
  <si>
    <t>CWW3_119STD_PR24</t>
  </si>
  <si>
    <t>CWW3_119SLT_PR24</t>
  </si>
  <si>
    <t>CWW3_119STP_PR24</t>
  </si>
  <si>
    <t>CWW3_119SDT_PR24</t>
  </si>
  <si>
    <t>CWW3_119SDD_PR24</t>
  </si>
  <si>
    <t>CWW3_119ADDN1_PR24</t>
  </si>
  <si>
    <t>CWW3_119ADDN2_PR24</t>
  </si>
  <si>
    <t>CWW3_119TOT_PR24</t>
  </si>
  <si>
    <t>River connectivity (e.g. for fish passage); (WINEP/NEP) wastewater totex</t>
  </si>
  <si>
    <t>CWW3.120</t>
  </si>
  <si>
    <t>CWW3_120FL_PR24</t>
  </si>
  <si>
    <t>CWW3_120SWD_PR24</t>
  </si>
  <si>
    <t>CWW3_120HD_PR24</t>
  </si>
  <si>
    <t>CWW3_120STD_PR24</t>
  </si>
  <si>
    <t>CWW3_120SLT_PR24</t>
  </si>
  <si>
    <t>CWW3_120STP_PR24</t>
  </si>
  <si>
    <t>CWW3_120SDT_PR24</t>
  </si>
  <si>
    <t>CWW3_120SDD_PR24</t>
  </si>
  <si>
    <t>CWW3_120ADDN1_PR24</t>
  </si>
  <si>
    <t>CWW3_120ADDN2_PR24</t>
  </si>
  <si>
    <t>CWW3_120TOT_PR24</t>
  </si>
  <si>
    <t>Restoration management (marine conservation zones etc) (WINEP/NEP) wastewater capex</t>
  </si>
  <si>
    <t>CWW3.121</t>
  </si>
  <si>
    <t>CWW3_121FL_PR24</t>
  </si>
  <si>
    <t>CWW3_121SWD_PR24</t>
  </si>
  <si>
    <t>CWW3_121HD_PR24</t>
  </si>
  <si>
    <t>CWW3_121STD_PR24</t>
  </si>
  <si>
    <t>CWW3_121SLT_PR24</t>
  </si>
  <si>
    <t>CWW3_121STP_PR24</t>
  </si>
  <si>
    <t>CWW3_121SDT_PR24</t>
  </si>
  <si>
    <t>CWW3_121SDD_PR24</t>
  </si>
  <si>
    <t>CWW3_121ADDN1_PR24</t>
  </si>
  <si>
    <t>CWW3_121ADDN2_PR24</t>
  </si>
  <si>
    <t>CWW3_121TOT_PR24</t>
  </si>
  <si>
    <t>Restoration management (marine conservation zones etc) (WINEP/NEP) wastewater opex</t>
  </si>
  <si>
    <t>CWW3.122</t>
  </si>
  <si>
    <t>CWW3_122FL_PR24</t>
  </si>
  <si>
    <t>CWW3_122SWD_PR24</t>
  </si>
  <si>
    <t>CWW3_122HD_PR24</t>
  </si>
  <si>
    <t>CWW3_122STD_PR24</t>
  </si>
  <si>
    <t>CWW3_122SLT_PR24</t>
  </si>
  <si>
    <t>CWW3_122STP_PR24</t>
  </si>
  <si>
    <t>CWW3_122SDT_PR24</t>
  </si>
  <si>
    <t>CWW3_122SDD_PR24</t>
  </si>
  <si>
    <t>CWW3_122ADDN1_PR24</t>
  </si>
  <si>
    <t>CWW3_122ADDN2_PR24</t>
  </si>
  <si>
    <t>CWW3_122TOT_PR24</t>
  </si>
  <si>
    <t>Restoration management (marine conservation zones etc) (WINEP/NEP) wastewater totex</t>
  </si>
  <si>
    <t>CWW3.123</t>
  </si>
  <si>
    <t>CWW3_123FL_PR24</t>
  </si>
  <si>
    <t>CWW3_123SWD_PR24</t>
  </si>
  <si>
    <t>CWW3_123HD_PR24</t>
  </si>
  <si>
    <t>CWW3_123STD_PR24</t>
  </si>
  <si>
    <t>CWW3_123SLT_PR24</t>
  </si>
  <si>
    <t>CWW3_123STP_PR24</t>
  </si>
  <si>
    <t>CWW3_123SDT_PR24</t>
  </si>
  <si>
    <t>CWW3_123SDD_PR24</t>
  </si>
  <si>
    <t>CWW3_123ADDN1_PR24</t>
  </si>
  <si>
    <t>CWW3_123ADDN2_PR24</t>
  </si>
  <si>
    <t>CWW3_123TOT_PR24</t>
  </si>
  <si>
    <t>Access and amenity for WINEP/NEP only (not covered elsewhere) wastewater capex</t>
  </si>
  <si>
    <t>CWW3.124</t>
  </si>
  <si>
    <t>CWW3_124FL_PR24</t>
  </si>
  <si>
    <t>CWW3_124SWD_PR24</t>
  </si>
  <si>
    <t>CWW3_124HD_PR24</t>
  </si>
  <si>
    <t>CWW3_124STD_PR24</t>
  </si>
  <si>
    <t>CWW3_124SLT_PR24</t>
  </si>
  <si>
    <t>CWW3_124STP_PR24</t>
  </si>
  <si>
    <t>CWW3_124SDT_PR24</t>
  </si>
  <si>
    <t>CWW3_124SDD_PR24</t>
  </si>
  <si>
    <t>CWW3_124ADDN1_PR24</t>
  </si>
  <si>
    <t>CWW3_124ADDN2_PR24</t>
  </si>
  <si>
    <t>CWW3_124TOT_PR24</t>
  </si>
  <si>
    <t>Access and amenity for WINEP/NEP only (not covered elsewhere) wastewater opex</t>
  </si>
  <si>
    <t>CWW3.125</t>
  </si>
  <si>
    <t>CWW3_125FL_PR24</t>
  </si>
  <si>
    <t>CWW3_125SWD_PR24</t>
  </si>
  <si>
    <t>CWW3_125HD_PR24</t>
  </si>
  <si>
    <t>CWW3_125STD_PR24</t>
  </si>
  <si>
    <t>CWW3_125SLT_PR24</t>
  </si>
  <si>
    <t>CWW3_125STP_PR24</t>
  </si>
  <si>
    <t>CWW3_125SDT_PR24</t>
  </si>
  <si>
    <t>CWW3_125SDD_PR24</t>
  </si>
  <si>
    <t>CWW3_125ADDN1_PR24</t>
  </si>
  <si>
    <t>CWW3_125ADDN2_PR24</t>
  </si>
  <si>
    <t>CWW3_125TOT_PR24</t>
  </si>
  <si>
    <t>Access and amenity for WINEP/NEP only (not covered elsewhere) wastewater totex</t>
  </si>
  <si>
    <t>CWW3.126</t>
  </si>
  <si>
    <t>CWW3_126FL_PR24</t>
  </si>
  <si>
    <t>CWW3_126SWD_PR24</t>
  </si>
  <si>
    <t>CWW3_126HD_PR24</t>
  </si>
  <si>
    <t>CWW3_126STD_PR24</t>
  </si>
  <si>
    <t>CWW3_126SLT_PR24</t>
  </si>
  <si>
    <t>CWW3_126STP_PR24</t>
  </si>
  <si>
    <t>CWW3_126SDT_PR24</t>
  </si>
  <si>
    <t>CWW3_126SDD_PR24</t>
  </si>
  <si>
    <t>CWW3_126ADDN1_PR24</t>
  </si>
  <si>
    <t>CWW3_126ADDN2_PR24</t>
  </si>
  <si>
    <t>CWW3_126TOT_PR24</t>
  </si>
  <si>
    <t>Advanced WINEP (not covered elsewhere) wastewater capex</t>
  </si>
  <si>
    <t>CWW3.127</t>
  </si>
  <si>
    <t>CWW3_127FL_PR24</t>
  </si>
  <si>
    <t>CWW3_127SWD_PR24</t>
  </si>
  <si>
    <t>CWW3_127HD_PR24</t>
  </si>
  <si>
    <t>CWW3_127STD_PR24</t>
  </si>
  <si>
    <t>CWW3_127SLT_PR24</t>
  </si>
  <si>
    <t>CWW3_127STP_PR24</t>
  </si>
  <si>
    <t>CWW3_127SDT_PR24</t>
  </si>
  <si>
    <t>CWW3_127SDD_PR24</t>
  </si>
  <si>
    <t>CWW3_127ADDN1_PR24</t>
  </si>
  <si>
    <t>CWW3_127ADDN2_PR24</t>
  </si>
  <si>
    <t>CWW3_127TOT_PR24</t>
  </si>
  <si>
    <t>Advanced WINEP (not covered elsewhere) wastewater opex</t>
  </si>
  <si>
    <t>CWW3.128</t>
  </si>
  <si>
    <t>CWW3_128FL_PR24</t>
  </si>
  <si>
    <t>CWW3_128SWD_PR24</t>
  </si>
  <si>
    <t>CWW3_128HD_PR24</t>
  </si>
  <si>
    <t>CWW3_128STD_PR24</t>
  </si>
  <si>
    <t>CWW3_128SLT_PR24</t>
  </si>
  <si>
    <t>CWW3_128STP_PR24</t>
  </si>
  <si>
    <t>CWW3_128SDT_PR24</t>
  </si>
  <si>
    <t>CWW3_128SDD_PR24</t>
  </si>
  <si>
    <t>CWW3_128ADDN1_PR24</t>
  </si>
  <si>
    <t>CWW3_128ADDN2_PR24</t>
  </si>
  <si>
    <t>CWW3_128TOT_PR24</t>
  </si>
  <si>
    <t>Advanced WINEP (not covered elsewhere) wastewater totex</t>
  </si>
  <si>
    <t>CWW3.129</t>
  </si>
  <si>
    <t>CWW3_129FL_PR24</t>
  </si>
  <si>
    <t>CWW3_129SWD_PR24</t>
  </si>
  <si>
    <t>CWW3_129HD_PR24</t>
  </si>
  <si>
    <t>CWW3_129STD_PR24</t>
  </si>
  <si>
    <t>CWW3_129SLT_PR24</t>
  </si>
  <si>
    <t>CWW3_129STP_PR24</t>
  </si>
  <si>
    <t>CWW3_129SDT_PR24</t>
  </si>
  <si>
    <t>CWW3_129SDD_PR24</t>
  </si>
  <si>
    <t>CWW3_129ADDN1_PR24</t>
  </si>
  <si>
    <t>CWW3_129ADDN2_PR24</t>
  </si>
  <si>
    <t>CWW3_129TOT_PR24</t>
  </si>
  <si>
    <t>Total environmental programme expenditure; (WINEP/NEP) wastewater totex</t>
  </si>
  <si>
    <t>CWW3.130</t>
  </si>
  <si>
    <t>CWW3_130FL_PR24</t>
  </si>
  <si>
    <t>CWW3_130SWD_PR24</t>
  </si>
  <si>
    <t>CWW3_130HD_PR24</t>
  </si>
  <si>
    <t>CWW3_130STD_PR24</t>
  </si>
  <si>
    <t>CWW3_130SLT_PR24</t>
  </si>
  <si>
    <t>CWW3_130STP_PR24</t>
  </si>
  <si>
    <t>CWW3_130SDT_PR24</t>
  </si>
  <si>
    <t>CWW3_130SDD_PR24</t>
  </si>
  <si>
    <t>CWW3_130ADDN1_PR24</t>
  </si>
  <si>
    <t>CWW3_130ADDN2_PR24</t>
  </si>
  <si>
    <t>CWW3_130TOT_PR24</t>
  </si>
  <si>
    <t>EA/NRW environmental programme bioresources (WINEP/NEP)</t>
  </si>
  <si>
    <t>Sludge storage -Tanks (pre-thickening, pre-dewatering or untreated) (WINEP/NEP) capex</t>
  </si>
  <si>
    <t>CWW3.131</t>
  </si>
  <si>
    <t>CWW3_131FL_PR24</t>
  </si>
  <si>
    <t>CWW3_131SWD_PR24</t>
  </si>
  <si>
    <t>CWW3_131HD_PR24</t>
  </si>
  <si>
    <t>CWW3_131STD_PR24</t>
  </si>
  <si>
    <t>CWW3_131SLT_PR24</t>
  </si>
  <si>
    <t>CWW3_131STP_PR24</t>
  </si>
  <si>
    <t>CWW3_131SDT_PR24</t>
  </si>
  <si>
    <t>CWW3_131SDD_PR24</t>
  </si>
  <si>
    <t>CWW3_131ADDN1_PR24</t>
  </si>
  <si>
    <t>CWW3_131ADDN2_PR24</t>
  </si>
  <si>
    <t>CWW3_131TOT_PR24</t>
  </si>
  <si>
    <t>Sludge storage -Tanks (pre-thickening, pre-dewatering or untreated); (WINEP/NEP) opex</t>
  </si>
  <si>
    <t>CWW3.132</t>
  </si>
  <si>
    <t>CWW3_132FL_PR24</t>
  </si>
  <si>
    <t>CWW3_132SWD_PR24</t>
  </si>
  <si>
    <t>CWW3_132HD_PR24</t>
  </si>
  <si>
    <t>CWW3_132STD_PR24</t>
  </si>
  <si>
    <t>CWW3_132SLT_PR24</t>
  </si>
  <si>
    <t>CWW3_132STP_PR24</t>
  </si>
  <si>
    <t>CWW3_132SDT_PR24</t>
  </si>
  <si>
    <t>CWW3_132SDD_PR24</t>
  </si>
  <si>
    <t>CWW3_132ADDN1_PR24</t>
  </si>
  <si>
    <t>CWW3_132ADDN2_PR24</t>
  </si>
  <si>
    <t>CWW3_132TOT_PR24</t>
  </si>
  <si>
    <t>Sludge storage -Tanks (pre-thickening, pre-dewatering or untreated); (WINEP/NEP) totex</t>
  </si>
  <si>
    <t>CWW3.133</t>
  </si>
  <si>
    <t>CWW3_133FL_PR24</t>
  </si>
  <si>
    <t>CWW3_133SWD_PR24</t>
  </si>
  <si>
    <t>CWW3_133HD_PR24</t>
  </si>
  <si>
    <t>CWW3_133STD_PR24</t>
  </si>
  <si>
    <t>CWW3_133SLT_PR24</t>
  </si>
  <si>
    <t>CWW3_133STP_PR24</t>
  </si>
  <si>
    <t>CWW3_133SDT_PR24</t>
  </si>
  <si>
    <t>CWW3_133SDD_PR24</t>
  </si>
  <si>
    <t>CWW3_133ADDN1_PR24</t>
  </si>
  <si>
    <t>CWW3_133ADDN2_PR24</t>
  </si>
  <si>
    <t>CWW3_133TOT_PR24</t>
  </si>
  <si>
    <t>Sludge storage -Tanks (thickened/dewatered or treated); (WINEP/NEP) capex</t>
  </si>
  <si>
    <t>CWW3.134</t>
  </si>
  <si>
    <t>CWW3_134FL_PR24</t>
  </si>
  <si>
    <t>CWW3_134SWD_PR24</t>
  </si>
  <si>
    <t>CWW3_134HD_PR24</t>
  </si>
  <si>
    <t>CWW3_134STD_PR24</t>
  </si>
  <si>
    <t>CWW3_134SLT_PR24</t>
  </si>
  <si>
    <t>CWW3_134STP_PR24</t>
  </si>
  <si>
    <t>CWW3_134SDT_PR24</t>
  </si>
  <si>
    <t>CWW3_134SDD_PR24</t>
  </si>
  <si>
    <t>CWW3_134ADDN1_PR24</t>
  </si>
  <si>
    <t>CWW3_134ADDN2_PR24</t>
  </si>
  <si>
    <t>CWW3_134TOT_PR24</t>
  </si>
  <si>
    <t>Sludge storage - Tanks (thickened/dewatered or treated); (WINEP/NEP)  opex</t>
  </si>
  <si>
    <t>CWW3.135</t>
  </si>
  <si>
    <t>CWW3_135FL_PR24</t>
  </si>
  <si>
    <t>CWW3_135SWD_PR24</t>
  </si>
  <si>
    <t>CWW3_135HD_PR24</t>
  </si>
  <si>
    <t>CWW3_135STD_PR24</t>
  </si>
  <si>
    <t>CWW3_135SLT_PR24</t>
  </si>
  <si>
    <t>CWW3_135STP_PR24</t>
  </si>
  <si>
    <t>CWW3_135SDT_PR24</t>
  </si>
  <si>
    <t>CWW3_135SDD_PR24</t>
  </si>
  <si>
    <t>CWW3_135ADDN1_PR24</t>
  </si>
  <si>
    <t>CWW3_135ADDN2_PR24</t>
  </si>
  <si>
    <t>CWW3_135TOT_PR24</t>
  </si>
  <si>
    <t>Sludge storage - Tanks (thickened/dewatered or treated); (WINEP/NEP)  totex</t>
  </si>
  <si>
    <t>CWW3.136</t>
  </si>
  <si>
    <t>CWW3_136FL_PR24</t>
  </si>
  <si>
    <t>CWW3_136SWD_PR24</t>
  </si>
  <si>
    <t>CWW3_136HD_PR24</t>
  </si>
  <si>
    <t>CWW3_136STD_PR24</t>
  </si>
  <si>
    <t>CWW3_136SLT_PR24</t>
  </si>
  <si>
    <t>CWW3_136STP_PR24</t>
  </si>
  <si>
    <t>CWW3_136SDT_PR24</t>
  </si>
  <si>
    <t>CWW3_136SDD_PR24</t>
  </si>
  <si>
    <t>CWW3_136ADDN1_PR24</t>
  </si>
  <si>
    <t>CWW3_136ADDN2_PR24</t>
  </si>
  <si>
    <t>CWW3_136TOT_PR24</t>
  </si>
  <si>
    <t>Sludge storage - Cake pads / bays / other; (WINEP/NEP) bioresources capex</t>
  </si>
  <si>
    <t>CWW3.137</t>
  </si>
  <si>
    <t>CWW3_137FL_PR24</t>
  </si>
  <si>
    <t>CWW3_137SWD_PR24</t>
  </si>
  <si>
    <t>CWW3_137HD_PR24</t>
  </si>
  <si>
    <t>CWW3_137STD_PR24</t>
  </si>
  <si>
    <t>CWW3_137SLT_PR24</t>
  </si>
  <si>
    <t>CWW3_137STP_PR24</t>
  </si>
  <si>
    <t>CWW3_137SDT_PR24</t>
  </si>
  <si>
    <t>CWW3_137SDD_PR24</t>
  </si>
  <si>
    <t>CWW3_137ADDN1_PR24</t>
  </si>
  <si>
    <t>CWW3_137ADDN2_PR24</t>
  </si>
  <si>
    <t>CWW3_137TOT_PR24</t>
  </si>
  <si>
    <t>Sludge storage - Cake pads / bays / other; (WINEP/NEP) bioresources opex</t>
  </si>
  <si>
    <t>CWW3.138</t>
  </si>
  <si>
    <t>CWW3_138FL_PR24</t>
  </si>
  <si>
    <t>CWW3_138SWD_PR24</t>
  </si>
  <si>
    <t>CWW3_138HD_PR24</t>
  </si>
  <si>
    <t>CWW3_138STD_PR24</t>
  </si>
  <si>
    <t>CWW3_138SLT_PR24</t>
  </si>
  <si>
    <t>CWW3_138STP_PR24</t>
  </si>
  <si>
    <t>CWW3_138SDT_PR24</t>
  </si>
  <si>
    <t>CWW3_138SDD_PR24</t>
  </si>
  <si>
    <t>CWW3_138ADDN1_PR24</t>
  </si>
  <si>
    <t>CWW3_138ADDN2_PR24</t>
  </si>
  <si>
    <t>CWW3_138TOT_PR24</t>
  </si>
  <si>
    <t>Sludge storage - Cake pads / bays /other; (WINEP/NEP) bioresources totex</t>
  </si>
  <si>
    <t>CWW3.139</t>
  </si>
  <si>
    <t>CWW3_139FL_PR24</t>
  </si>
  <si>
    <t>CWW3_139SWD_PR24</t>
  </si>
  <si>
    <t>CWW3_139HD_PR24</t>
  </si>
  <si>
    <t>CWW3_139STD_PR24</t>
  </si>
  <si>
    <t>CWW3_139SLT_PR24</t>
  </si>
  <si>
    <t>CWW3_139STP_PR24</t>
  </si>
  <si>
    <t>CWW3_139SDT_PR24</t>
  </si>
  <si>
    <t>CWW3_139SDD_PR24</t>
  </si>
  <si>
    <t>CWW3_139ADDN1_PR24</t>
  </si>
  <si>
    <t>CWW3_139ADDN2_PR24</t>
  </si>
  <si>
    <t>CWW3_139TOT_PR24</t>
  </si>
  <si>
    <t>Sludge treatment - Anaerobic digestion and/or advanced anaerobic digestion; (WINEP/NEP) bioresources capex</t>
  </si>
  <si>
    <t>CWW3.140</t>
  </si>
  <si>
    <t>CWW3_140FL_PR24</t>
  </si>
  <si>
    <t>CWW3_140SWD_PR24</t>
  </si>
  <si>
    <t>CWW3_140HD_PR24</t>
  </si>
  <si>
    <t>CWW3_140STD_PR24</t>
  </si>
  <si>
    <t>CWW3_140SLT_PR24</t>
  </si>
  <si>
    <t>CWW3_140STP_PR24</t>
  </si>
  <si>
    <t>CWW3_140SDT_PR24</t>
  </si>
  <si>
    <t>CWW3_140SDD_PR24</t>
  </si>
  <si>
    <t>CWW3_140ADDN1_PR24</t>
  </si>
  <si>
    <t>CWW3_140ADDN2_PR24</t>
  </si>
  <si>
    <t>CWW3_140TOT_PR24</t>
  </si>
  <si>
    <t>Sludge treatment - Anaerobic digestion and/or advanced anaerobic digestion; (WINEP/NEP) bioresources opex</t>
  </si>
  <si>
    <t>CWW3.141</t>
  </si>
  <si>
    <t>CWW3_141FL_PR24</t>
  </si>
  <si>
    <t>CWW3_141SWD_PR24</t>
  </si>
  <si>
    <t>CWW3_141HD_PR24</t>
  </si>
  <si>
    <t>CWW3_141STD_PR24</t>
  </si>
  <si>
    <t>CWW3_141SLT_PR24</t>
  </si>
  <si>
    <t>CWW3_141STP_PR24</t>
  </si>
  <si>
    <t>CWW3_141SDT_PR24</t>
  </si>
  <si>
    <t>CWW3_141SDD_PR24</t>
  </si>
  <si>
    <t>CWW3_141ADDN1_PR24</t>
  </si>
  <si>
    <t>CWW3_141ADDN2_PR24</t>
  </si>
  <si>
    <t>CWW3_141TOT_PR24</t>
  </si>
  <si>
    <t>Sludge treatment - Anaerobic digestion and/or advanced anaerobic digestion; (WINEP/NEP) bioresources totex</t>
  </si>
  <si>
    <t>CWW3.142</t>
  </si>
  <si>
    <t>CWW3_142FL_PR24</t>
  </si>
  <si>
    <t>CWW3_142SWD_PR24</t>
  </si>
  <si>
    <t>CWW3_142HD_PR24</t>
  </si>
  <si>
    <t>CWW3_142STD_PR24</t>
  </si>
  <si>
    <t>CWW3_142SLT_PR24</t>
  </si>
  <si>
    <t>CWW3_142STP_PR24</t>
  </si>
  <si>
    <t>CWW3_142SDT_PR24</t>
  </si>
  <si>
    <t>CWW3_142SDD_PR24</t>
  </si>
  <si>
    <t>CWW3_142ADDN1_PR24</t>
  </si>
  <si>
    <t>CWW3_142ADDN2_PR24</t>
  </si>
  <si>
    <t>CWW3_142TOT_PR24</t>
  </si>
  <si>
    <t>Sludge treatment - Thickening and/or dewatering; (WINEP/NEP) capex</t>
  </si>
  <si>
    <t>CWW3.143</t>
  </si>
  <si>
    <t>CWW3_143FL_PR24</t>
  </si>
  <si>
    <t>CWW3_143SWD_PR24</t>
  </si>
  <si>
    <t>CWW3_143HD_PR24</t>
  </si>
  <si>
    <t>CWW3_143STD_PR24</t>
  </si>
  <si>
    <t>CWW3_143SLT_PR24</t>
  </si>
  <si>
    <t>CWW3_143STP_PR24</t>
  </si>
  <si>
    <t>CWW3_143SDT_PR24</t>
  </si>
  <si>
    <t>CWW3_143SDD_PR24</t>
  </si>
  <si>
    <t>CWW3_143ADDN1_PR24</t>
  </si>
  <si>
    <t>CWW3_143ADDN2_PR24</t>
  </si>
  <si>
    <t>CWW3_143TOT_PR24</t>
  </si>
  <si>
    <t>Sludge treatment -Thickening and/or dewatering; (WINEP/NEP) opex</t>
  </si>
  <si>
    <t>CWW3.144</t>
  </si>
  <si>
    <t>CWW3_144FL_PR24</t>
  </si>
  <si>
    <t>CWW3_144SWD_PR24</t>
  </si>
  <si>
    <t>CWW3_144HD_PR24</t>
  </si>
  <si>
    <t>CWW3_144STD_PR24</t>
  </si>
  <si>
    <t>CWW3_144SLT_PR24</t>
  </si>
  <si>
    <t>CWW3_144STP_PR24</t>
  </si>
  <si>
    <t>CWW3_144SDT_PR24</t>
  </si>
  <si>
    <t>CWW3_144SDD_PR24</t>
  </si>
  <si>
    <t>CWW3_144ADDN1_PR24</t>
  </si>
  <si>
    <t>CWW3_144ADDN2_PR24</t>
  </si>
  <si>
    <t>CWW3_144TOT_PR24</t>
  </si>
  <si>
    <t>Sludge treatment - Thickening and/or dewatering; (WINEP/NEP) totex</t>
  </si>
  <si>
    <t>CWW3.145</t>
  </si>
  <si>
    <t>CWW3_145FL_PR24</t>
  </si>
  <si>
    <t>CWW3_145SWD_PR24</t>
  </si>
  <si>
    <t>CWW3_145HD_PR24</t>
  </si>
  <si>
    <t>CWW3_145STD_PR24</t>
  </si>
  <si>
    <t>CWW3_145SLT_PR24</t>
  </si>
  <si>
    <t>CWW3_145STP_PR24</t>
  </si>
  <si>
    <t>CWW3_145SDT_PR24</t>
  </si>
  <si>
    <t>CWW3_145SDD_PR24</t>
  </si>
  <si>
    <t>CWW3_145ADDN1_PR24</t>
  </si>
  <si>
    <t>CWW3_145ADDN2_PR24</t>
  </si>
  <si>
    <t>CWW3_145TOT_PR24</t>
  </si>
  <si>
    <t>Sludge treatment - Other; (WINEP/NEP) bioresources capex</t>
  </si>
  <si>
    <t>CWW3.146</t>
  </si>
  <si>
    <t>CWW3_146FL_PR24</t>
  </si>
  <si>
    <t>CWW3_146SWD_PR24</t>
  </si>
  <si>
    <t>CWW3_146HD_PR24</t>
  </si>
  <si>
    <t>CWW3_146STD_PR24</t>
  </si>
  <si>
    <t>CWW3_146SLT_PR24</t>
  </si>
  <si>
    <t>CWW3_146STP_PR24</t>
  </si>
  <si>
    <t>CWW3_146SDT_PR24</t>
  </si>
  <si>
    <t>CWW3_146SDD_PR24</t>
  </si>
  <si>
    <t>CWW3_146ADDN1_PR24</t>
  </si>
  <si>
    <t>CWW3_146ADDN2_PR24</t>
  </si>
  <si>
    <t>CWW3_146TOT_PR24</t>
  </si>
  <si>
    <t>Sludge treatment - Other; (WINEP/NEP) bioresources opex</t>
  </si>
  <si>
    <t>CWW3.147</t>
  </si>
  <si>
    <t>CWW3_147FL_PR24</t>
  </si>
  <si>
    <t>CWW3_147SWD_PR24</t>
  </si>
  <si>
    <t>CWW3_147HD_PR24</t>
  </si>
  <si>
    <t>CWW3_147STD_PR24</t>
  </si>
  <si>
    <t>CWW3_147SLT_PR24</t>
  </si>
  <si>
    <t>CWW3_147STP_PR24</t>
  </si>
  <si>
    <t>CWW3_147SDT_PR24</t>
  </si>
  <si>
    <t>CWW3_147SDD_PR24</t>
  </si>
  <si>
    <t>CWW3_147ADDN1_PR24</t>
  </si>
  <si>
    <t>CWW3_147ADDN2_PR24</t>
  </si>
  <si>
    <t>CWW3_147TOT_PR24</t>
  </si>
  <si>
    <t>Sludge treatment -Other; (WINEP/NEP) bioresources totex</t>
  </si>
  <si>
    <t>CWW3.148</t>
  </si>
  <si>
    <t>CWW3_148FL_PR24</t>
  </si>
  <si>
    <t>CWW3_148SWD_PR24</t>
  </si>
  <si>
    <t>CWW3_148HD_PR24</t>
  </si>
  <si>
    <t>CWW3_148STD_PR24</t>
  </si>
  <si>
    <t>CWW3_148SLT_PR24</t>
  </si>
  <si>
    <t>CWW3_148STP_PR24</t>
  </si>
  <si>
    <t>CWW3_148SDT_PR24</t>
  </si>
  <si>
    <t>CWW3_148SDD_PR24</t>
  </si>
  <si>
    <t>CWW3_148ADDN1_PR24</t>
  </si>
  <si>
    <t>CWW3_148ADDN2_PR24</t>
  </si>
  <si>
    <t>CWW3_148TOT_PR24</t>
  </si>
  <si>
    <t>Sludge investigations and monitoring (NEP only) bioresources capex</t>
  </si>
  <si>
    <t>CWW3.149</t>
  </si>
  <si>
    <t>CWW3_149FL_PR24</t>
  </si>
  <si>
    <t>CWW3_149SWD_PR24</t>
  </si>
  <si>
    <t>CWW3_149HD_PR24</t>
  </si>
  <si>
    <t>CWW3_149STD_PR24</t>
  </si>
  <si>
    <t>CWW3_149SLT_PR24</t>
  </si>
  <si>
    <t>CWW3_149STP_PR24</t>
  </si>
  <si>
    <t>CWW3_149SDT_PR24</t>
  </si>
  <si>
    <t>CWW3_149SDD_PR24</t>
  </si>
  <si>
    <t>CWW3_149ADDN1_PR24</t>
  </si>
  <si>
    <t>CWW3_149ADDN2_PR24</t>
  </si>
  <si>
    <t>CWW3_149TOT_PR24</t>
  </si>
  <si>
    <t>Sludge investigations and monitoring (NEP only) bioresources opex</t>
  </si>
  <si>
    <t>CWW3.150</t>
  </si>
  <si>
    <t>CWW3_150FL_PR24</t>
  </si>
  <si>
    <t>CWW3_150SWD_PR24</t>
  </si>
  <si>
    <t>CWW3_150HD_PR24</t>
  </si>
  <si>
    <t>CWW3_150STD_PR24</t>
  </si>
  <si>
    <t>CWW3_150SLT_PR24</t>
  </si>
  <si>
    <t>CWW3_150STP_PR24</t>
  </si>
  <si>
    <t>CWW3_150SDT_PR24</t>
  </si>
  <si>
    <t>CWW3_150SDD_PR24</t>
  </si>
  <si>
    <t>CWW3_150ADDN1_PR24</t>
  </si>
  <si>
    <t>CWW3_150ADDN2_PR24</t>
  </si>
  <si>
    <t>CWW3_150TOT_PR24</t>
  </si>
  <si>
    <t>Sludge investigations and monitoring (NEP only) bioresources totex</t>
  </si>
  <si>
    <t>CWW3.151</t>
  </si>
  <si>
    <t>CWW3_151FL_PR24</t>
  </si>
  <si>
    <t>CWW3_151SWD_PR24</t>
  </si>
  <si>
    <t>CWW3_151HD_PR24</t>
  </si>
  <si>
    <t>CWW3_151STD_PR24</t>
  </si>
  <si>
    <t>CWW3_151SLT_PR24</t>
  </si>
  <si>
    <t>CWW3_151STP_PR24</t>
  </si>
  <si>
    <t>CWW3_151SDT_PR24</t>
  </si>
  <si>
    <t>CWW3_151SDD_PR24</t>
  </si>
  <si>
    <t>CWW3_151ADDN1_PR24</t>
  </si>
  <si>
    <t>CWW3_151ADDN2_PR24</t>
  </si>
  <si>
    <t>CWW3_151TOT_PR24</t>
  </si>
  <si>
    <t>Total environmental programme expenditure; (WINEP/NEP) bioresources totex</t>
  </si>
  <si>
    <t>CWW3.152</t>
  </si>
  <si>
    <t>CWW3_152FL_PR24</t>
  </si>
  <si>
    <t>CWW3_152SWD_PR24</t>
  </si>
  <si>
    <t>CWW3_152HD_PR24</t>
  </si>
  <si>
    <t>CWW3_152STD_PR24</t>
  </si>
  <si>
    <t>CWW3_152SLT_PR24</t>
  </si>
  <si>
    <t>CWW3_152STP_PR24</t>
  </si>
  <si>
    <t>CWW3_152SDT_PR24</t>
  </si>
  <si>
    <t>CWW3_152SDD_PR24</t>
  </si>
  <si>
    <t>CWW3_152ADDN1_PR24</t>
  </si>
  <si>
    <t>CWW3_152ADDN2_PR24</t>
  </si>
  <si>
    <t>CWW3_152TOT_PR24</t>
  </si>
  <si>
    <t>Other enhancement</t>
  </si>
  <si>
    <t>Growth at sewage treatment works (excluding sludge treatment); enhancement capex</t>
  </si>
  <si>
    <t>CWW3.153</t>
  </si>
  <si>
    <t>CWW3_153FL_PR24</t>
  </si>
  <si>
    <t>CWW3_153SWD_PR24</t>
  </si>
  <si>
    <t>CWW3_153HD_PR24</t>
  </si>
  <si>
    <t>CWW3_153STD_PR24</t>
  </si>
  <si>
    <t>CWW3_153SLT_PR24</t>
  </si>
  <si>
    <t>CWW3_153STP_PR24</t>
  </si>
  <si>
    <t>CWW3_153SDT_PR24</t>
  </si>
  <si>
    <t>CWW3_153SDD_PR24</t>
  </si>
  <si>
    <t>CWW3_153ADDN1_PR24</t>
  </si>
  <si>
    <t>CWW3_153ADDN2_PR24</t>
  </si>
  <si>
    <t>CWW3_153TOT_PR24</t>
  </si>
  <si>
    <t>Growth at sewage treatment works (excluding sludge treatment); enhancement opex</t>
  </si>
  <si>
    <t>CWW3.154</t>
  </si>
  <si>
    <t>CWW3_154FL_PR24</t>
  </si>
  <si>
    <t>CWW3_154SWD_PR24</t>
  </si>
  <si>
    <t>CWW3_154HD_PR24</t>
  </si>
  <si>
    <t>CWW3_154STD_PR24</t>
  </si>
  <si>
    <t>CWW3_154SLT_PR24</t>
  </si>
  <si>
    <t>CWW3_154STP_PR24</t>
  </si>
  <si>
    <t>CWW3_154SDT_PR24</t>
  </si>
  <si>
    <t>CWW3_154SDD_PR24</t>
  </si>
  <si>
    <t>CWW3_154ADDN1_PR24</t>
  </si>
  <si>
    <t>CWW3_154ADDN2_PR24</t>
  </si>
  <si>
    <t>CWW3_154TOT_PR24</t>
  </si>
  <si>
    <t>Growth at sewage treatment works (excluding sludge treatment); enhancement totex</t>
  </si>
  <si>
    <t>CWW3.155</t>
  </si>
  <si>
    <t>CWW3_155FL_PR24</t>
  </si>
  <si>
    <t>CWW3_155SWD_PR24</t>
  </si>
  <si>
    <t>CWW3_155HD_PR24</t>
  </si>
  <si>
    <t>CWW3_155STD_PR24</t>
  </si>
  <si>
    <t>CWW3_155SLT_PR24</t>
  </si>
  <si>
    <t>CWW3_155STP_PR24</t>
  </si>
  <si>
    <t>CWW3_155SDT_PR24</t>
  </si>
  <si>
    <t>CWW3_155SDD_PR24</t>
  </si>
  <si>
    <t>CWW3_155ADDN1_PR24</t>
  </si>
  <si>
    <t>CWW3_155ADDN2_PR24</t>
  </si>
  <si>
    <t>CWW3_155TOT_PR24</t>
  </si>
  <si>
    <t>Reduce flooding risk for properties; enhancement capex</t>
  </si>
  <si>
    <t>CWW3.156</t>
  </si>
  <si>
    <t>CWW3_156FL_PR24</t>
  </si>
  <si>
    <t>CWW3_156SWD_PR24</t>
  </si>
  <si>
    <t>CWW3_156HD_PR24</t>
  </si>
  <si>
    <t>CWW3_156STD_PR24</t>
  </si>
  <si>
    <t>CWW3_156SLT_PR24</t>
  </si>
  <si>
    <t>CWW3_156STP_PR24</t>
  </si>
  <si>
    <t>CWW3_156SDT_PR24</t>
  </si>
  <si>
    <t>CWW3_156SDD_PR24</t>
  </si>
  <si>
    <t>CWW3_156ADDN1_PR24</t>
  </si>
  <si>
    <t>CWW3_156ADDN2_PR24</t>
  </si>
  <si>
    <t>CWW3_156TOT_PR24</t>
  </si>
  <si>
    <t>Reduce flooding risk for properties; enhancement opex</t>
  </si>
  <si>
    <t>CWW3.157</t>
  </si>
  <si>
    <t>CWW3_157FL_PR24</t>
  </si>
  <si>
    <t>CWW3_157SWD_PR24</t>
  </si>
  <si>
    <t>CWW3_157HD_PR24</t>
  </si>
  <si>
    <t>CWW3_157STD_PR24</t>
  </si>
  <si>
    <t>CWW3_157SLT_PR24</t>
  </si>
  <si>
    <t>CWW3_157STP_PR24</t>
  </si>
  <si>
    <t>CWW3_157SDT_PR24</t>
  </si>
  <si>
    <t>CWW3_157SDD_PR24</t>
  </si>
  <si>
    <t>CWW3_157ADDN1_PR24</t>
  </si>
  <si>
    <t>CWW3_157ADDN2_PR24</t>
  </si>
  <si>
    <t>CWW3_157TOT_PR24</t>
  </si>
  <si>
    <t>Reduce flooding risk for properties; enhancement totex</t>
  </si>
  <si>
    <t>CWW3.158</t>
  </si>
  <si>
    <t>CWW3_158FL_PR24</t>
  </si>
  <si>
    <t>CWW3_158SWD_PR24</t>
  </si>
  <si>
    <t>CWW3_158HD_PR24</t>
  </si>
  <si>
    <t>CWW3_158STD_PR24</t>
  </si>
  <si>
    <t>CWW3_158SLT_PR24</t>
  </si>
  <si>
    <t>CWW3_158STP_PR24</t>
  </si>
  <si>
    <t>CWW3_158SDT_PR24</t>
  </si>
  <si>
    <t>CWW3_158SDD_PR24</t>
  </si>
  <si>
    <t>CWW3_158ADDN1_PR24</t>
  </si>
  <si>
    <t>CWW3_158ADDN2_PR24</t>
  </si>
  <si>
    <t>CWW3_158TOT_PR24</t>
  </si>
  <si>
    <t>First time sewerage; enhancement capex</t>
  </si>
  <si>
    <t>CWW3.159</t>
  </si>
  <si>
    <t>CWW3_159FL_PR24</t>
  </si>
  <si>
    <t>CWW3_159SWD_PR24</t>
  </si>
  <si>
    <t>CWW3_159HD_PR24</t>
  </si>
  <si>
    <t>CWW3_159STD_PR24</t>
  </si>
  <si>
    <t>CWW3_159SLT_PR24</t>
  </si>
  <si>
    <t>CWW3_159STP_PR24</t>
  </si>
  <si>
    <t>CWW3_159SDT_PR24</t>
  </si>
  <si>
    <t>CWW3_159SDD_PR24</t>
  </si>
  <si>
    <t>CWW3_159ADDN1_PR24</t>
  </si>
  <si>
    <t>CWW3_159ADDN2_PR24</t>
  </si>
  <si>
    <t>CWW3_159TOT_PR24</t>
  </si>
  <si>
    <t>First time sewerage; enhancement opex</t>
  </si>
  <si>
    <t>CWW3.160</t>
  </si>
  <si>
    <t>CWW3_160FL_PR24</t>
  </si>
  <si>
    <t>CWW3_160SWD_PR24</t>
  </si>
  <si>
    <t>CWW3_160HD_PR24</t>
  </si>
  <si>
    <t>CWW3_160STD_PR24</t>
  </si>
  <si>
    <t>CWW3_160SLT_PR24</t>
  </si>
  <si>
    <t>CWW3_160STP_PR24</t>
  </si>
  <si>
    <t>CWW3_160SDT_PR24</t>
  </si>
  <si>
    <t>CWW3_160SDD_PR24</t>
  </si>
  <si>
    <t>CWW3_160ADDN1_PR24</t>
  </si>
  <si>
    <t>CWW3_160ADDN2_PR24</t>
  </si>
  <si>
    <t>CWW3_160TOT_PR24</t>
  </si>
  <si>
    <t>First time sewerage; enhancement totex</t>
  </si>
  <si>
    <t>CWW3.161</t>
  </si>
  <si>
    <t>CWW3_161FL_PR24</t>
  </si>
  <si>
    <t>CWW3_161SWD_PR24</t>
  </si>
  <si>
    <t>CWW3_161HD_PR24</t>
  </si>
  <si>
    <t>CWW3_161STD_PR24</t>
  </si>
  <si>
    <t>CWW3_161SLT_PR24</t>
  </si>
  <si>
    <t>CWW3_161STP_PR24</t>
  </si>
  <si>
    <t>CWW3_161SDT_PR24</t>
  </si>
  <si>
    <t>CWW3_161SDD_PR24</t>
  </si>
  <si>
    <t>CWW3_161ADDN1_PR24</t>
  </si>
  <si>
    <t>CWW3_161ADDN2_PR24</t>
  </si>
  <si>
    <t>CWW3_161TOT_PR24</t>
  </si>
  <si>
    <t>Sludge enhancement (growth); enhancement capex</t>
  </si>
  <si>
    <t>CWW3.162</t>
  </si>
  <si>
    <t>CWW3_162FL_PR24</t>
  </si>
  <si>
    <t>CWW3_162SWD_PR24</t>
  </si>
  <si>
    <t>CWW3_162HD_PR24</t>
  </si>
  <si>
    <t>CWW3_162STD_PR24</t>
  </si>
  <si>
    <t>CWW3_162SLT_PR24</t>
  </si>
  <si>
    <t>CWW3_162STP_PR24</t>
  </si>
  <si>
    <t>CWW3_162SDT_PR24</t>
  </si>
  <si>
    <t>CWW3_162SDD_PR24</t>
  </si>
  <si>
    <t>CWW3_162ADDN1_PR24</t>
  </si>
  <si>
    <t>CWW3_162ADDN2_PR24</t>
  </si>
  <si>
    <t>CWW3_162TOT_PR24</t>
  </si>
  <si>
    <t>Sludge enhancement (growth); enhancement opex</t>
  </si>
  <si>
    <t>CWW3.163</t>
  </si>
  <si>
    <t>CWW3_163FL_PR24</t>
  </si>
  <si>
    <t>CWW3_163SWD_PR24</t>
  </si>
  <si>
    <t>CWW3_163HD_PR24</t>
  </si>
  <si>
    <t>CWW3_163STD_PR24</t>
  </si>
  <si>
    <t>CWW3_163SLT_PR24</t>
  </si>
  <si>
    <t>CWW3_163STP_PR24</t>
  </si>
  <si>
    <t>CWW3_163SDT_PR24</t>
  </si>
  <si>
    <t>CWW3_163SDD_PR24</t>
  </si>
  <si>
    <t>CWW3_163ADDN1_PR24</t>
  </si>
  <si>
    <t>CWW3_163ADDN2_PR24</t>
  </si>
  <si>
    <t>CWW3_163TOT_PR24</t>
  </si>
  <si>
    <t>Sludge enhancement (growth); enhancement totex</t>
  </si>
  <si>
    <t>CWW3.164</t>
  </si>
  <si>
    <t>CWW3_164FL_PR24</t>
  </si>
  <si>
    <t>CWW3_164SWD_PR24</t>
  </si>
  <si>
    <t>CWW3_164HD_PR24</t>
  </si>
  <si>
    <t>CWW3_164STD_PR24</t>
  </si>
  <si>
    <t>CWW3_164SLT_PR24</t>
  </si>
  <si>
    <t>CWW3_164STP_PR24</t>
  </si>
  <si>
    <t>CWW3_164SDT_PR24</t>
  </si>
  <si>
    <t>CWW3_164SDD_PR24</t>
  </si>
  <si>
    <t>CWW3_164ADDN1_PR24</t>
  </si>
  <si>
    <t>CWW3_164ADDN2_PR24</t>
  </si>
  <si>
    <t>CWW3_164TOT_PR24</t>
  </si>
  <si>
    <t>Odour and other nuisance; enhancement capex</t>
  </si>
  <si>
    <t>CWW3.165</t>
  </si>
  <si>
    <t>CWW3_165FL_PR24</t>
  </si>
  <si>
    <t>CWW3_165SWD_PR24</t>
  </si>
  <si>
    <t>CWW3_165HD_PR24</t>
  </si>
  <si>
    <t>CWW3_165STD_PR24</t>
  </si>
  <si>
    <t>CWW3_165SLT_PR24</t>
  </si>
  <si>
    <t>CWW3_165STP_PR24</t>
  </si>
  <si>
    <t>CWW3_165SDT_PR24</t>
  </si>
  <si>
    <t>CWW3_165SDD_PR24</t>
  </si>
  <si>
    <t>CWW3_165ADDN1_PR24</t>
  </si>
  <si>
    <t>CWW3_165ADDN2_PR24</t>
  </si>
  <si>
    <t>CWW3_165TOT_PR24</t>
  </si>
  <si>
    <t>Odour and other nuisance; enhancement opex</t>
  </si>
  <si>
    <t>CWW3.166</t>
  </si>
  <si>
    <t>CWW3_166FL_PR24</t>
  </si>
  <si>
    <t>CWW3_166SWD_PR24</t>
  </si>
  <si>
    <t>CWW3_166HD_PR24</t>
  </si>
  <si>
    <t>CWW3_166STD_PR24</t>
  </si>
  <si>
    <t>CWW3_166SLT_PR24</t>
  </si>
  <si>
    <t>CWW3_166STP_PR24</t>
  </si>
  <si>
    <t>CWW3_166SDT_PR24</t>
  </si>
  <si>
    <t>CWW3_166SDD_PR24</t>
  </si>
  <si>
    <t>CWW3_166ADDN1_PR24</t>
  </si>
  <si>
    <t>CWW3_166ADDN2_PR24</t>
  </si>
  <si>
    <t>CWW3_166TOT_PR24</t>
  </si>
  <si>
    <t>Odour and other nuisance; enhancement totex</t>
  </si>
  <si>
    <t>CWW3.167</t>
  </si>
  <si>
    <t>CWW3_167FL_PR24</t>
  </si>
  <si>
    <t>CWW3_167SWD_PR24</t>
  </si>
  <si>
    <t>CWW3_167HD_PR24</t>
  </si>
  <si>
    <t>CWW3_167STD_PR24</t>
  </si>
  <si>
    <t>CWW3_167SLT_PR24</t>
  </si>
  <si>
    <t>CWW3_167STP_PR24</t>
  </si>
  <si>
    <t>CWW3_167SDT_PR24</t>
  </si>
  <si>
    <t>CWW3_167SDD_PR24</t>
  </si>
  <si>
    <t>CWW3_167ADDN1_PR24</t>
  </si>
  <si>
    <t>CWW3_167ADDN2_PR24</t>
  </si>
  <si>
    <t>CWW3_167TOT_PR24</t>
  </si>
  <si>
    <t>Resilience; enhancement wastewater capex</t>
  </si>
  <si>
    <t>CWW3.168</t>
  </si>
  <si>
    <t>CWW3_168FL_PR24</t>
  </si>
  <si>
    <t>CWW3_168SWD_PR24</t>
  </si>
  <si>
    <t>CWW3_168HD_PR24</t>
  </si>
  <si>
    <t>CWW3_168STD_PR24</t>
  </si>
  <si>
    <t>CWW3_168SLT_PR24</t>
  </si>
  <si>
    <t>CWW3_168STP_PR24</t>
  </si>
  <si>
    <t>CWW3_168SDT_PR24</t>
  </si>
  <si>
    <t>CWW3_168SDD_PR24</t>
  </si>
  <si>
    <t>CWW3_168ADDN1_PR24</t>
  </si>
  <si>
    <t>CWW3_168ADDN2_PR24</t>
  </si>
  <si>
    <t>CWW3_168TOT_PR24</t>
  </si>
  <si>
    <t>Resilience; enhancement wastewater opex</t>
  </si>
  <si>
    <t>CWW3.169</t>
  </si>
  <si>
    <t>CWW3_169FL_PR24</t>
  </si>
  <si>
    <t>CWW3_169SWD_PR24</t>
  </si>
  <si>
    <t>CWW3_169HD_PR24</t>
  </si>
  <si>
    <t>CWW3_169STD_PR24</t>
  </si>
  <si>
    <t>CWW3_169SLT_PR24</t>
  </si>
  <si>
    <t>CWW3_169STP_PR24</t>
  </si>
  <si>
    <t>CWW3_169SDT_PR24</t>
  </si>
  <si>
    <t>CWW3_169SDD_PR24</t>
  </si>
  <si>
    <t>CWW3_169ADDN1_PR24</t>
  </si>
  <si>
    <t>CWW3_169ADDN2_PR24</t>
  </si>
  <si>
    <t>CWW3_169TOT_PR24</t>
  </si>
  <si>
    <t>Resilience; enhancement wastewater totex</t>
  </si>
  <si>
    <t>CWW3.170</t>
  </si>
  <si>
    <t>CWW3_170FL_PR24</t>
  </si>
  <si>
    <t>CWW3_170SWD_PR24</t>
  </si>
  <si>
    <t>CWW3_170HD_PR24</t>
  </si>
  <si>
    <t>CWW3_170STD_PR24</t>
  </si>
  <si>
    <t>CWW3_170SLT_PR24</t>
  </si>
  <si>
    <t>CWW3_170STP_PR24</t>
  </si>
  <si>
    <t>CWW3_170SDT_PR24</t>
  </si>
  <si>
    <t>CWW3_170SDD_PR24</t>
  </si>
  <si>
    <t>CWW3_170ADDN1_PR24</t>
  </si>
  <si>
    <t>CWW3_170ADDN2_PR24</t>
  </si>
  <si>
    <t>CWW3_170TOT_PR24</t>
  </si>
  <si>
    <t>Security - SEMD; enhancement wastewater capex</t>
  </si>
  <si>
    <t>CWW3.171</t>
  </si>
  <si>
    <t>CWW3_171FL_PR24</t>
  </si>
  <si>
    <t>CWW3_171SWD_PR24</t>
  </si>
  <si>
    <t>CWW3_171HD_PR24</t>
  </si>
  <si>
    <t>CWW3_171STD_PR24</t>
  </si>
  <si>
    <t>CWW3_171SLT_PR24</t>
  </si>
  <si>
    <t>CWW3_171STP_PR24</t>
  </si>
  <si>
    <t>CWW3_171SDT_PR24</t>
  </si>
  <si>
    <t>CWW3_171SDD_PR24</t>
  </si>
  <si>
    <t>CWW3_171ADDN1_PR24</t>
  </si>
  <si>
    <t>CWW3_171ADDN2_PR24</t>
  </si>
  <si>
    <t>CWW3_171TOT_PR24</t>
  </si>
  <si>
    <t>Security - SEMD; enhancement wastewater opex</t>
  </si>
  <si>
    <t>CWW3.172</t>
  </si>
  <si>
    <t>CWW3_172FL_PR24</t>
  </si>
  <si>
    <t>CWW3_172SWD_PR24</t>
  </si>
  <si>
    <t>CWW3_172HD_PR24</t>
  </si>
  <si>
    <t>CWW3_172STD_PR24</t>
  </si>
  <si>
    <t>CWW3_172SLT_PR24</t>
  </si>
  <si>
    <t>CWW3_172STP_PR24</t>
  </si>
  <si>
    <t>CWW3_172SDT_PR24</t>
  </si>
  <si>
    <t>CWW3_172SDD_PR24</t>
  </si>
  <si>
    <t>CWW3_172ADDN1_PR24</t>
  </si>
  <si>
    <t>CWW3_172ADDN2_PR24</t>
  </si>
  <si>
    <t>CWW3_172TOT_PR24</t>
  </si>
  <si>
    <t>Security - SEMD; enhancement wastewater totex</t>
  </si>
  <si>
    <t>CWW3.173</t>
  </si>
  <si>
    <t>CWW3_173FL_PR24</t>
  </si>
  <si>
    <t>CWW3_173SWD_PR24</t>
  </si>
  <si>
    <t>CWW3_173HD_PR24</t>
  </si>
  <si>
    <t>CWW3_173STD_PR24</t>
  </si>
  <si>
    <t>CWW3_173SLT_PR24</t>
  </si>
  <si>
    <t>CWW3_173STP_PR24</t>
  </si>
  <si>
    <t>CWW3_173SDT_PR24</t>
  </si>
  <si>
    <t>CWW3_173SDD_PR24</t>
  </si>
  <si>
    <t>CWW3_173ADDN1_PR24</t>
  </si>
  <si>
    <t>CWW3_173ADDN2_PR24</t>
  </si>
  <si>
    <t>CWW3_173TOT_PR24</t>
  </si>
  <si>
    <t>Security - cyber; enhancement wastewater capex</t>
  </si>
  <si>
    <t>CWW3.174</t>
  </si>
  <si>
    <t>CWW3_174FL_PR24</t>
  </si>
  <si>
    <t>CWW3_174SWD_PR24</t>
  </si>
  <si>
    <t>CWW3_174HD_PR24</t>
  </si>
  <si>
    <t>CWW3_174STD_PR24</t>
  </si>
  <si>
    <t>CWW3_174SLT_PR24</t>
  </si>
  <si>
    <t>CWW3_174STP_PR24</t>
  </si>
  <si>
    <t>CWW3_174SDT_PR24</t>
  </si>
  <si>
    <t>CWW3_174SDD_PR24</t>
  </si>
  <si>
    <t>CWW3_174ADDN1_PR24</t>
  </si>
  <si>
    <t>CWW3_174ADDN2_PR24</t>
  </si>
  <si>
    <t>CWW3_174TOT_PR24</t>
  </si>
  <si>
    <t>Security - cyber; enhancement wastewater opex</t>
  </si>
  <si>
    <t>CWW3.175</t>
  </si>
  <si>
    <t>CWW3_175FL_PR24</t>
  </si>
  <si>
    <t>CWW3_175SWD_PR24</t>
  </si>
  <si>
    <t>CWW3_175HD_PR24</t>
  </si>
  <si>
    <t>CWW3_175STD_PR24</t>
  </si>
  <si>
    <t>CWW3_175SLT_PR24</t>
  </si>
  <si>
    <t>CWW3_175STP_PR24</t>
  </si>
  <si>
    <t>CWW3_175SDT_PR24</t>
  </si>
  <si>
    <t>CWW3_175SDD_PR24</t>
  </si>
  <si>
    <t>CWW3_175ADDN1_PR24</t>
  </si>
  <si>
    <t>CWW3_175ADDN2_PR24</t>
  </si>
  <si>
    <t>CWW3_175TOT_PR24</t>
  </si>
  <si>
    <t>Security - cyber; enhancement wastewater totex</t>
  </si>
  <si>
    <t>CWW3.176</t>
  </si>
  <si>
    <t>CWW3_176FL_PR24</t>
  </si>
  <si>
    <t>CWW3_176SWD_PR24</t>
  </si>
  <si>
    <t>CWW3_176HD_PR24</t>
  </si>
  <si>
    <t>CWW3_176STD_PR24</t>
  </si>
  <si>
    <t>CWW3_176SLT_PR24</t>
  </si>
  <si>
    <t>CWW3_176STP_PR24</t>
  </si>
  <si>
    <t>CWW3_176SDT_PR24</t>
  </si>
  <si>
    <t>CWW3_176SDD_PR24</t>
  </si>
  <si>
    <t>CWW3_176ADDN1_PR24</t>
  </si>
  <si>
    <t>CWW3_176ADDN2_PR24</t>
  </si>
  <si>
    <t>CWW3_176TOT_PR24</t>
  </si>
  <si>
    <t>Greenhouse gas reduction (net zero); enhancement wastewater capex</t>
  </si>
  <si>
    <t>CWW3.177</t>
  </si>
  <si>
    <t>CWW3_177FL_PR24</t>
  </si>
  <si>
    <t>CWW3_177SWD_PR24</t>
  </si>
  <si>
    <t>CWW3_177HD_PR24</t>
  </si>
  <si>
    <t>CWW3_177STD_PR24</t>
  </si>
  <si>
    <t>CWW3_177SLT_PR24</t>
  </si>
  <si>
    <t>CWW3_177STP_PR24</t>
  </si>
  <si>
    <t>CWW3_177SDT_PR24</t>
  </si>
  <si>
    <t>CWW3_177SDD_PR24</t>
  </si>
  <si>
    <t>CWW3_177ADDN1_PR24</t>
  </si>
  <si>
    <t>CWW3_177ADDN2_PR24</t>
  </si>
  <si>
    <t>CWW3_177TOT_PR24</t>
  </si>
  <si>
    <t>Greenhouse gas reduction (net zero); enhancement wastewater opex</t>
  </si>
  <si>
    <t>CWW3.178</t>
  </si>
  <si>
    <t>CWW3_178FL_PR24</t>
  </si>
  <si>
    <t>CWW3_178SWD_PR24</t>
  </si>
  <si>
    <t>CWW3_178HD_PR24</t>
  </si>
  <si>
    <t>CWW3_178STD_PR24</t>
  </si>
  <si>
    <t>CWW3_178SLT_PR24</t>
  </si>
  <si>
    <t>CWW3_178STP_PR24</t>
  </si>
  <si>
    <t>CWW3_178SDT_PR24</t>
  </si>
  <si>
    <t>CWW3_178SDD_PR24</t>
  </si>
  <si>
    <t>CWW3_178ADDN1_PR24</t>
  </si>
  <si>
    <t>CWW3_178ADDN2_PR24</t>
  </si>
  <si>
    <t>CWW3_178TOT_PR24</t>
  </si>
  <si>
    <t>Greenhouse gas reduction (net zero); enhancement wastewater totex</t>
  </si>
  <si>
    <t>CWW3.179</t>
  </si>
  <si>
    <t>CWW3_179FL_PR24</t>
  </si>
  <si>
    <t>CWW3_179SWD_PR24</t>
  </si>
  <si>
    <t>CWW3_179HD_PR24</t>
  </si>
  <si>
    <t>CWW3_179STD_PR24</t>
  </si>
  <si>
    <t>CWW3_179SLT_PR24</t>
  </si>
  <si>
    <t>CWW3_179STP_PR24</t>
  </si>
  <si>
    <t>CWW3_179SDT_PR24</t>
  </si>
  <si>
    <t>CWW3_179SDD_PR24</t>
  </si>
  <si>
    <t>CWW3_179ADDN1_PR24</t>
  </si>
  <si>
    <t>CWW3_179ADDN2_PR24</t>
  </si>
  <si>
    <t>CWW3_179TOT_PR24</t>
  </si>
  <si>
    <t>Total other enhancement wastewater/bioresources expenditure</t>
  </si>
  <si>
    <t>CWW3.180</t>
  </si>
  <si>
    <t>CWW3_180FL_PR24</t>
  </si>
  <si>
    <t>CWW3_180SWD_PR24</t>
  </si>
  <si>
    <t>CWW3_180HD_PR24</t>
  </si>
  <si>
    <t>CWW3_180STD_PR24</t>
  </si>
  <si>
    <t>CWW3_180SLT_PR24</t>
  </si>
  <si>
    <t>CWW3_180STP_PR24</t>
  </si>
  <si>
    <t>CWW3_180SDT_PR24</t>
  </si>
  <si>
    <t>CWW3_180SDD_PR24</t>
  </si>
  <si>
    <t>CWW3_180ADDN1_PR24</t>
  </si>
  <si>
    <t>CWW3_180ADDN2_PR24</t>
  </si>
  <si>
    <t>CWW3_180TOT_PR24</t>
  </si>
  <si>
    <t>Additional line 1; DWMPs - enhancement wastewater capex</t>
  </si>
  <si>
    <t>CWW3.181</t>
  </si>
  <si>
    <t>Additional line 1; enhancement wastewater/bioresources capex</t>
  </si>
  <si>
    <t>CWW3_181FL_PR24</t>
  </si>
  <si>
    <t>CWW3_181SWD_PR24</t>
  </si>
  <si>
    <t>CWW3_181HD_PR24</t>
  </si>
  <si>
    <t>CWW3_181STD_PR24</t>
  </si>
  <si>
    <t>CWW3_181SLT_PR24</t>
  </si>
  <si>
    <t>CWW3_181STP_PR24</t>
  </si>
  <si>
    <t>CWW3_181SDT_PR24</t>
  </si>
  <si>
    <t>CWW3_181SDD_PR24</t>
  </si>
  <si>
    <t>CWW3_181ADDN1_PR24</t>
  </si>
  <si>
    <t>CWW3_181ADDN2_PR24</t>
  </si>
  <si>
    <t>CWW3_181TOT_PR24</t>
  </si>
  <si>
    <t>Additional line 1; DWMPs - enhancement wastewater opex</t>
  </si>
  <si>
    <t>CWW3.182</t>
  </si>
  <si>
    <t>Additional line 1; enhancement wastewater/bioresources opex</t>
  </si>
  <si>
    <t>CWW3_182FL_PR24</t>
  </si>
  <si>
    <t>CWW3_182SWD_PR24</t>
  </si>
  <si>
    <t>CWW3_182HD_PR24</t>
  </si>
  <si>
    <t>CWW3_182STD_PR24</t>
  </si>
  <si>
    <t>CWW3_182SLT_PR24</t>
  </si>
  <si>
    <t>CWW3_182STP_PR24</t>
  </si>
  <si>
    <t>CWW3_182SDT_PR24</t>
  </si>
  <si>
    <t>CWW3_182SDD_PR24</t>
  </si>
  <si>
    <t>CWW3_182ADDN1_PR24</t>
  </si>
  <si>
    <t>CWW3_182ADDN2_PR24</t>
  </si>
  <si>
    <t>CWW3_182TOT_PR24</t>
  </si>
  <si>
    <t>Additional line 2; Loughor - enhancement wastewater capex</t>
  </si>
  <si>
    <t>CWW3.183</t>
  </si>
  <si>
    <t>Additional line 2; enhancement wastewater/bioresources capex</t>
  </si>
  <si>
    <t>CWW3_183FL_PR24</t>
  </si>
  <si>
    <t>CWW3_183SWD_PR24</t>
  </si>
  <si>
    <t>CWW3_183HD_PR24</t>
  </si>
  <si>
    <t>CWW3_183STD_PR24</t>
  </si>
  <si>
    <t>CWW3_183SLT_PR24</t>
  </si>
  <si>
    <t>CWW3_183STP_PR24</t>
  </si>
  <si>
    <t>CWW3_183SDT_PR24</t>
  </si>
  <si>
    <t>CWW3_183SDD_PR24</t>
  </si>
  <si>
    <t>CWW3_183ADDN1_PR24</t>
  </si>
  <si>
    <t>CWW3_183ADDN2_PR24</t>
  </si>
  <si>
    <t>CWW3_183TOT_PR24</t>
  </si>
  <si>
    <t>Additional line 2; Loughor - enhancement wastewater opex</t>
  </si>
  <si>
    <t>CWW3.184</t>
  </si>
  <si>
    <t>Additional line 2; enhancement wastewater/bioresources opex</t>
  </si>
  <si>
    <t>CWW3_184FL_PR24</t>
  </si>
  <si>
    <t>CWW3_184SWD_PR24</t>
  </si>
  <si>
    <t>CWW3_184HD_PR24</t>
  </si>
  <si>
    <t>CWW3_184STD_PR24</t>
  </si>
  <si>
    <t>CWW3_184SLT_PR24</t>
  </si>
  <si>
    <t>CWW3_184STP_PR24</t>
  </si>
  <si>
    <t>CWW3_184SDT_PR24</t>
  </si>
  <si>
    <t>CWW3_184SDD_PR24</t>
  </si>
  <si>
    <t>CWW3_184ADDN1_PR24</t>
  </si>
  <si>
    <t>CWW3_184ADDN2_PR24</t>
  </si>
  <si>
    <t>CWW3_184TOT_PR24</t>
  </si>
  <si>
    <t>Additional line 3; Gowerton /Llanelli UWWTD - enhancement wastewater capex</t>
  </si>
  <si>
    <t>CWW3.185</t>
  </si>
  <si>
    <t>Additional line 3; enhancement wastewater/bioresources capex</t>
  </si>
  <si>
    <t>CWW3_185FL_PR24</t>
  </si>
  <si>
    <t>CWW3_185SWD_PR24</t>
  </si>
  <si>
    <t>CWW3_185HD_PR24</t>
  </si>
  <si>
    <t>CWW3_185STD_PR24</t>
  </si>
  <si>
    <t>CWW3_185SLT_PR24</t>
  </si>
  <si>
    <t>CWW3_185STP_PR24</t>
  </si>
  <si>
    <t>CWW3_185SDT_PR24</t>
  </si>
  <si>
    <t>CWW3_185SDD_PR24</t>
  </si>
  <si>
    <t>CWW3_185ADDN1_PR24</t>
  </si>
  <si>
    <t>CWW3_185ADDN2_PR24</t>
  </si>
  <si>
    <t>CWW3_185TOT_PR24</t>
  </si>
  <si>
    <t>Additional line 3; Gowerton /Llanelli UWWTD - enhancement wastewater opex</t>
  </si>
  <si>
    <t>CWW3.186</t>
  </si>
  <si>
    <t>Additional line 3; enhancement wastewater/bioresources opex</t>
  </si>
  <si>
    <t>CWW3_186FL_PR24</t>
  </si>
  <si>
    <t>CWW3_186SWD_PR24</t>
  </si>
  <si>
    <t>CWW3_186HD_PR24</t>
  </si>
  <si>
    <t>CWW3_186STD_PR24</t>
  </si>
  <si>
    <t>CWW3_186SLT_PR24</t>
  </si>
  <si>
    <t>CWW3_186STP_PR24</t>
  </si>
  <si>
    <t>CWW3_186SDT_PR24</t>
  </si>
  <si>
    <t>CWW3_186SDD_PR24</t>
  </si>
  <si>
    <t>CWW3_186ADDN1_PR24</t>
  </si>
  <si>
    <t>CWW3_186ADDN2_PR24</t>
  </si>
  <si>
    <t>CWW3_186TOT_PR24</t>
  </si>
  <si>
    <t>Additional line 4; Enhancement programme to address increased risks of serious pollution incidents capex</t>
  </si>
  <si>
    <t>CWW3.187</t>
  </si>
  <si>
    <t>Additional line 4; enhancement wastewater/bioresources capex</t>
  </si>
  <si>
    <t>CWW3_187FL_PR24</t>
  </si>
  <si>
    <t>CWW3_187SWD_PR24</t>
  </si>
  <si>
    <t>CWW3_187HD_PR24</t>
  </si>
  <si>
    <t>CWW3_187STD_PR24</t>
  </si>
  <si>
    <t>CWW3_187SLT_PR24</t>
  </si>
  <si>
    <t>CWW3_187STP_PR24</t>
  </si>
  <si>
    <t>CWW3_187SDT_PR24</t>
  </si>
  <si>
    <t>CWW3_187SDD_PR24</t>
  </si>
  <si>
    <t>CWW3_187ADDN1_PR24</t>
  </si>
  <si>
    <t>CWW3_187ADDN2_PR24</t>
  </si>
  <si>
    <t>CWW3_187TOT_PR24</t>
  </si>
  <si>
    <t>Additional line 4; Enhancement programme to address increased risks of serious pollution incidents opex</t>
  </si>
  <si>
    <t>CWW3.188</t>
  </si>
  <si>
    <t>Additional line 4; enhancement wastewater/bioresources opex</t>
  </si>
  <si>
    <t>CWW3_188FL_PR24</t>
  </si>
  <si>
    <t>CWW3_188SWD_PR24</t>
  </si>
  <si>
    <t>CWW3_188HD_PR24</t>
  </si>
  <si>
    <t>CWW3_188STD_PR24</t>
  </si>
  <si>
    <t>CWW3_188SLT_PR24</t>
  </si>
  <si>
    <t>CWW3_188STP_PR24</t>
  </si>
  <si>
    <t>CWW3_188SDT_PR24</t>
  </si>
  <si>
    <t>CWW3_188SDD_PR24</t>
  </si>
  <si>
    <t>CWW3_188ADDN1_PR24</t>
  </si>
  <si>
    <t>CWW3_188ADDN2_PR24</t>
  </si>
  <si>
    <t>CWW3_188TOT_PR24</t>
  </si>
  <si>
    <t>Additional Line 5; Other NEP related enhancement that does not match the definitions in lines above and is explained in the commentary - capex</t>
  </si>
  <si>
    <t>CWW3.189</t>
  </si>
  <si>
    <t>Additional line 5; enhancement wastewater/bioresources capex</t>
  </si>
  <si>
    <t>CWW3_189FL_PR24</t>
  </si>
  <si>
    <t>CWW3_189SWD_PR24</t>
  </si>
  <si>
    <t>CWW3_189HD_PR24</t>
  </si>
  <si>
    <t>CWW3_189STD_PR24</t>
  </si>
  <si>
    <t>CWW3_189SLT_PR24</t>
  </si>
  <si>
    <t>CWW3_189STP_PR24</t>
  </si>
  <si>
    <t>CWW3_189SDT_PR24</t>
  </si>
  <si>
    <t>CWW3_189SDD_PR24</t>
  </si>
  <si>
    <t>CWW3_189ADDN1_PR24</t>
  </si>
  <si>
    <t>CWW3_189ADDN2_PR24</t>
  </si>
  <si>
    <t>CWW3_189TOT_PR24</t>
  </si>
  <si>
    <t>Additional Line 5; Other NEP related enhancement that does not match the definitions in lines above and is explained in the commentary - opex</t>
  </si>
  <si>
    <t>CWW3.190</t>
  </si>
  <si>
    <t>Additional line 5; enhancement wastewater/bioresources opex</t>
  </si>
  <si>
    <t>CWW3_190FL_PR24</t>
  </si>
  <si>
    <t>CWW3_190SWD_PR24</t>
  </si>
  <si>
    <t>CWW3_190HD_PR24</t>
  </si>
  <si>
    <t>CWW3_190STD_PR24</t>
  </si>
  <si>
    <t>CWW3_190SLT_PR24</t>
  </si>
  <si>
    <t>CWW3_190STP_PR24</t>
  </si>
  <si>
    <t>CWW3_190SDT_PR24</t>
  </si>
  <si>
    <t>CWW3_190SDD_PR24</t>
  </si>
  <si>
    <t>CWW3_190ADDN1_PR24</t>
  </si>
  <si>
    <t>CWW3_190ADDN2_PR24</t>
  </si>
  <si>
    <t>CWW3_190TOT_PR24</t>
  </si>
  <si>
    <t>Total other enhancement freeform lines wastewater/bioresources expenditure</t>
  </si>
  <si>
    <t>CWW3.191</t>
  </si>
  <si>
    <t>CWW3_191FL_PR24</t>
  </si>
  <si>
    <t>CWW3_191SWD_PR24</t>
  </si>
  <si>
    <t>CWW3_191HD_PR24</t>
  </si>
  <si>
    <t>CWW3_191STD_PR24</t>
  </si>
  <si>
    <t>CWW3_191SLT_PR24</t>
  </si>
  <si>
    <t>CWW3_191STP_PR24</t>
  </si>
  <si>
    <t>CWW3_191SDT_PR24</t>
  </si>
  <si>
    <t>CWW3_191SDD_PR24</t>
  </si>
  <si>
    <t>CWW3_191ADDN1_PR24</t>
  </si>
  <si>
    <t>CWW3_191ADDN2_PR24</t>
  </si>
  <si>
    <t>CWW3_191TOT_PR24</t>
  </si>
  <si>
    <t>CWW3.192</t>
  </si>
  <si>
    <t>CWW3_192FL_PR24</t>
  </si>
  <si>
    <t>CWW3_192SWD_PR24</t>
  </si>
  <si>
    <t>CWW3_192HD_PR24</t>
  </si>
  <si>
    <t>CWW3_192STD_PR24</t>
  </si>
  <si>
    <t>CWW3_192SLT_PR24</t>
  </si>
  <si>
    <t>CWW3_192STP_PR24</t>
  </si>
  <si>
    <t>CWW3_192SDT_PR24</t>
  </si>
  <si>
    <t>CWW3_192SDD_PR24</t>
  </si>
  <si>
    <t>CWW3_192ADDN1_PR24</t>
  </si>
  <si>
    <t>CWW3_192ADDN2_PR24</t>
  </si>
  <si>
    <t>CWW3_192TOT_PR24</t>
  </si>
  <si>
    <t>Total enhancement expenditure; wastewater/bioresources capex</t>
  </si>
  <si>
    <t>CWW3.193</t>
  </si>
  <si>
    <t>CWW3_193FL_PR24</t>
  </si>
  <si>
    <t>CWW3_193SWD_PR24</t>
  </si>
  <si>
    <t>CWW3_193HD_PR24</t>
  </si>
  <si>
    <t>CWW3_193STD_PR24</t>
  </si>
  <si>
    <t>CWW3_193SLT_PR24</t>
  </si>
  <si>
    <t>CWW3_193STP_PR24</t>
  </si>
  <si>
    <t>CWW3_193SDT_PR24</t>
  </si>
  <si>
    <t>CWW3_193SDD_PR24</t>
  </si>
  <si>
    <t>CWW3_193ADDN1_PR24</t>
  </si>
  <si>
    <t>CWW3_193ADDN2_PR24</t>
  </si>
  <si>
    <t>CWW3_193TOT_PR24</t>
  </si>
  <si>
    <t>Total enhancement expenditure; wastewater/bioresources opex</t>
  </si>
  <si>
    <t>CWW3.194</t>
  </si>
  <si>
    <t>CWW3_194FL_PR24</t>
  </si>
  <si>
    <t>CWW3_194SWD_PR24</t>
  </si>
  <si>
    <t>CWW3_194HD_PR24</t>
  </si>
  <si>
    <t>CWW3_194STD_PR24</t>
  </si>
  <si>
    <t>CWW3_194SLT_PR24</t>
  </si>
  <si>
    <t>CWW3_194STP_PR24</t>
  </si>
  <si>
    <t>CWW3_194SDT_PR24</t>
  </si>
  <si>
    <t>CWW3_194SDD_PR24</t>
  </si>
  <si>
    <t>CWW3_194ADDN1_PR24</t>
  </si>
  <si>
    <t>CWW3_194ADDN2_PR24</t>
  </si>
  <si>
    <t>CWW3_194TOT_PR24</t>
  </si>
  <si>
    <t>Total enhancement expenditure; wastewater/bioresources totex</t>
  </si>
  <si>
    <t>CWW3.195</t>
  </si>
  <si>
    <t>CWW3_195FL_PR24</t>
  </si>
  <si>
    <t>CWW3_195SWD_PR24</t>
  </si>
  <si>
    <t>CWW3_195HD_PR24</t>
  </si>
  <si>
    <t>CWW3_195STD_PR24</t>
  </si>
  <si>
    <t>CWW3_195SLT_PR24</t>
  </si>
  <si>
    <t>CWW3_195STP_PR24</t>
  </si>
  <si>
    <t>CWW3_195SDT_PR24</t>
  </si>
  <si>
    <t>CWW3_195SDD_PR24</t>
  </si>
  <si>
    <t>CWW3_195ADDN1_PR24</t>
  </si>
  <si>
    <t>CWW3_195ADDN2_PR24</t>
  </si>
  <si>
    <t>CWW3_195TOT_PR24</t>
  </si>
  <si>
    <t>OUT1</t>
  </si>
  <si>
    <t>Overall outcome performance - Performance commitments</t>
  </si>
  <si>
    <t>PC reference</t>
  </si>
  <si>
    <t>Company reference</t>
  </si>
  <si>
    <t xml:space="preserve">Performance level 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</si>
  <si>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</si>
  <si>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</si>
  <si>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</si>
  <si>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</si>
  <si>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</si>
  <si>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</si>
  <si>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</si>
  <si>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</si>
  <si>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</si>
  <si>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</si>
  <si>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</si>
  <si>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2030-31</t>
  </si>
  <si>
    <t>2031-32</t>
  </si>
  <si>
    <t>2032-33</t>
  </si>
  <si>
    <t>2033-34</t>
  </si>
  <si>
    <t>2034-35</t>
  </si>
  <si>
    <t>CSO Harm</t>
  </si>
  <si>
    <t>SOH</t>
  </si>
  <si>
    <t>PR24_SOH_WSH</t>
  </si>
  <si>
    <t>%</t>
  </si>
  <si>
    <t>OUT2</t>
  </si>
  <si>
    <t>Outcome performance from base expenditure - Performance commitments</t>
  </si>
  <si>
    <t>Bespoke PCs</t>
  </si>
  <si>
    <t>OUT3</t>
  </si>
  <si>
    <t>Outcome performance from enhancement expenditure - Performance commitments</t>
  </si>
  <si>
    <t>Variance between the overall performance (OUT1) and the performance trend delivered through base expenditure (OUT2). This performance trend shows the cumulative impact of enhancement expenditure on performance.</t>
  </si>
  <si>
    <t>Variance in performance level between base trend (OUT2) and overall performance trend including the influence of enhancement expenditure in the 2025-30 period and earlier (OUT1)</t>
  </si>
  <si>
    <t>OUT5</t>
  </si>
  <si>
    <t>Underlying calculations for bespoke performance commitments - wastewater</t>
  </si>
  <si>
    <t>Underlying calculations for common performance commitments - wastewater</t>
  </si>
  <si>
    <t>Constant</t>
  </si>
  <si>
    <t>Bespoke - CSO Harm</t>
  </si>
  <si>
    <t>Total number of CSOs</t>
  </si>
  <si>
    <t>Number</t>
  </si>
  <si>
    <t>Total number of CSOs with 'no' or 'very low' environmental impact</t>
  </si>
  <si>
    <t>Percentage of CSOs having 'no' or 'very low' environmental impact</t>
  </si>
  <si>
    <t>OUT7- WSH Bespoke</t>
  </si>
  <si>
    <t>Outcome performance - ODIs (financial)</t>
  </si>
  <si>
    <t>Price control allocation</t>
  </si>
  <si>
    <t>Marginal benefits (£m)</t>
  </si>
  <si>
    <t>Benefit sharing factor (%)</t>
  </si>
  <si>
    <t>Standard outperformance rate (£m)</t>
  </si>
  <si>
    <t>Standard underperformance rate (£m)</t>
  </si>
  <si>
    <t>Enhanced outperformance thresholds (where relevant)</t>
  </si>
  <si>
    <t>Water network plus</t>
  </si>
  <si>
    <t>Wastewater network plus</t>
  </si>
  <si>
    <t>Residential retail</t>
  </si>
  <si>
    <t>Business retail</t>
  </si>
  <si>
    <t>Decimal places (DPs)</t>
  </si>
  <si>
    <t>Common PCs</t>
  </si>
  <si>
    <t>LS1</t>
  </si>
  <si>
    <t>Forecast outcomes</t>
  </si>
  <si>
    <t>Forecast performance commitment levels</t>
  </si>
  <si>
    <t>PC name</t>
  </si>
  <si>
    <t>Performance forecast</t>
  </si>
  <si>
    <t>Unit</t>
  </si>
  <si>
    <t>2039-40</t>
  </si>
  <si>
    <t>2044-45</t>
  </si>
  <si>
    <t>2049-50</t>
  </si>
  <si>
    <t>LS1.1</t>
  </si>
  <si>
    <t>Percentage</t>
  </si>
  <si>
    <t>LS2</t>
  </si>
  <si>
    <t>Forecast outcomes from base expenditure</t>
  </si>
  <si>
    <t>CSO Harm (base expenditure)</t>
  </si>
  <si>
    <t>OUT2_01_PR24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</si>
</sst>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0.000"/>
    <numFmt numFmtId="167" formatCode="0.000000"/>
    <numFmt numFmtId="168" formatCode="[$-F400]h:mm:ss\ AM/PM"/>
  </numFmts>
  <fonts count="4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Arial"/>
      <family val="2"/>
    </font>
    <font>
      <sz val="15"/>
      <color theme="1"/>
      <name val="Arial"/>
      <family val="2"/>
    </font>
    <font>
      <sz val="15"/>
      <color rgb="FF003479"/>
      <name val="Arial"/>
      <family val="2"/>
    </font>
    <font>
      <b/>
      <sz val="15"/>
      <color rgb="FFFFFFFF"/>
      <name val="Arial"/>
      <family val="2"/>
    </font>
    <font>
      <sz val="12"/>
      <color theme="1"/>
      <name val="Arial"/>
      <family val="2"/>
    </font>
    <font>
      <sz val="12"/>
      <color rgb="FF0078C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4"/>
      <name val="Arial"/>
      <family val="2"/>
    </font>
    <font>
      <b/>
      <sz val="13"/>
      <color theme="3"/>
      <name val="Arial"/>
      <family val="2"/>
    </font>
    <font>
      <sz val="12"/>
      <color rgb="FF000000"/>
      <name val="Arial"/>
      <family val="2"/>
    </font>
    <font>
      <sz val="12"/>
      <color rgb="FF002664"/>
      <name val="Arial"/>
      <family val="2"/>
    </font>
    <font>
      <b/>
      <sz val="12"/>
      <color rgb="FF18497A"/>
      <name val="Arial"/>
      <family val="2"/>
    </font>
    <font>
      <sz val="12"/>
      <color theme="3"/>
      <name val="Arial"/>
      <family val="2"/>
    </font>
    <font>
      <sz val="11"/>
      <color theme="9" tint="-0.249977111117893"/>
      <name val="Arial"/>
      <family val="2"/>
    </font>
    <font>
      <sz val="18"/>
      <color rgb="FF003479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2664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5"/>
      <color theme="3"/>
      <name val="Arial"/>
      <family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  <font>
      <b/>
      <sz val="15"/>
      <color theme="0"/>
      <name val="Arial"/>
      <family val="2"/>
    </font>
    <font>
      <sz val="11"/>
      <color theme="0" tint="-0.249977111117893"/>
      <name val="Arial"/>
      <family val="2"/>
    </font>
    <font>
      <sz val="11"/>
      <color rgb="FF0078C9"/>
      <name val="Arial"/>
      <family val="2"/>
    </font>
    <font>
      <sz val="12"/>
      <color theme="0" tint="-0.249977111117893"/>
      <name val="Arial"/>
      <family val="2"/>
    </font>
    <font>
      <sz val="12"/>
      <color theme="9" tint="-0.249977111117893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5"/>
      <color rgb="FFFF0000"/>
      <name val="Arial"/>
      <family val="2"/>
    </font>
    <font>
      <sz val="15"/>
      <color theme="0"/>
      <name val="Arial"/>
      <family val="2"/>
    </font>
    <font>
      <b/>
      <sz val="12"/>
      <color rgb="FF0078C9"/>
      <name val="Arial"/>
      <family val="2"/>
    </font>
    <font>
      <sz val="18"/>
      <color theme="3"/>
      <name val="Arial"/>
      <family val="2"/>
    </font>
    <font>
      <sz val="11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1"/>
      <name val="Arial"/>
      <family val="2"/>
    </font>
    <font>
      <sz val="11"/>
      <color theme="4"/>
      <name val="Arial"/>
      <family val="2"/>
    </font>
    <font>
      <b/>
      <sz val="11"/>
      <color theme="4"/>
      <name val="Arial"/>
      <family val="2"/>
    </font>
    <font>
      <b/>
      <sz val="18"/>
      <color theme="3"/>
      <name val="Arial"/>
      <family val="2"/>
    </font>
    <font>
      <b/>
      <sz val="12"/>
      <color rgb="FF003595"/>
      <name val="Arial"/>
      <family val="2"/>
    </font>
    <font>
      <sz val="12"/>
      <color rgb="FF003595"/>
      <name val="Arial"/>
      <family val="2"/>
    </font>
    <font>
      <sz val="10"/>
      <color theme="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FCA"/>
        <bgColor indexed="64"/>
      </patternFill>
    </fill>
    <fill>
      <patternFill patternType="solid">
        <fgColor rgb="FF84CE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84D3"/>
        <bgColor indexed="64"/>
      </patternFill>
    </fill>
    <fill>
      <patternFill patternType="solid">
        <fgColor rgb="FF003592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/>
      <diagonal/>
    </border>
    <border>
      <left style="thin">
        <color rgb="FF808080"/>
      </left>
      <right style="thin">
        <color rgb="FF808080"/>
      </right>
      <top style="thick">
        <color rgb="FF808080"/>
      </top>
      <bottom/>
      <diagonal/>
    </border>
    <border>
      <left style="thin">
        <color rgb="FF808080"/>
      </left>
      <right/>
      <top style="thick">
        <color rgb="FF808080"/>
      </top>
      <bottom style="thin">
        <color rgb="FF808080"/>
      </bottom>
      <diagonal/>
    </border>
    <border>
      <left/>
      <right/>
      <top style="thick">
        <color rgb="FF808080"/>
      </top>
      <bottom style="thin">
        <color rgb="FF808080"/>
      </bottom>
      <diagonal/>
    </border>
    <border>
      <left/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/>
      <diagonal/>
    </border>
    <border>
      <left style="thick">
        <color rgb="FF808080"/>
      </left>
      <right style="thick">
        <color rgb="FF808080"/>
      </right>
      <top style="thick">
        <color rgb="FF808080"/>
      </top>
      <bottom/>
      <diagonal/>
    </border>
    <border>
      <left style="thick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/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/>
      <bottom/>
      <diagonal/>
    </border>
    <border>
      <left style="thick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/>
      <top style="thin">
        <color rgb="FF808080"/>
      </top>
      <bottom style="thick">
        <color rgb="FF808080"/>
      </bottom>
      <diagonal/>
    </border>
    <border>
      <left/>
      <right/>
      <top style="thin">
        <color rgb="FF808080"/>
      </top>
      <bottom style="thick">
        <color rgb="FF808080"/>
      </bottom>
      <diagonal/>
    </border>
    <border>
      <left/>
      <right style="thin">
        <color rgb="FF808080"/>
      </right>
      <top style="thin">
        <color rgb="FF808080"/>
      </top>
      <bottom style="thick">
        <color rgb="FF808080"/>
      </bottom>
      <diagonal/>
    </border>
    <border>
      <left/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/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/>
      <top style="thick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/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/>
      <top style="thin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/>
      <top style="medium">
        <color rgb="FF808080"/>
      </top>
      <bottom style="thin">
        <color rgb="FF808080"/>
      </bottom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/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theme="0" tint="-0.499984740745262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/>
      <diagonal/>
    </border>
    <border>
      <left style="medium">
        <color rgb="FF808080"/>
      </left>
      <right style="thin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theme="0" tint="-0.499984740745262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857362"/>
      </bottom>
      <diagonal/>
    </border>
  </borders>
  <cellStyleXfs count="15">
    <xf numFmtId="0" fontId="0" fillId="0" borderId="0"/>
    <xf numFmtId="0" fontId="3" fillId="0" borderId="1" applyNumberFormat="0" applyFill="0" applyAlignment="0" applyProtection="0"/>
    <xf numFmtId="0" fontId="13" fillId="0" borderId="2" applyNumberFormat="0" applyFill="0" applyAlignment="0" applyProtection="0"/>
    <xf numFmtId="0" fontId="4" fillId="0" borderId="0"/>
    <xf numFmtId="0" fontId="13" fillId="0" borderId="2" applyNumberFormat="0" applyFill="0" applyAlignment="0" applyProtection="0"/>
    <xf numFmtId="164" fontId="4" fillId="0" borderId="0" applyFont="0" applyFill="0" applyBorder="0" applyAlignment="0" applyProtection="0"/>
    <xf numFmtId="0" fontId="33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6">
    <xf numFmtId="0" fontId="0" fillId="0" borderId="0" xfId="0"/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4" borderId="13" xfId="3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1" fillId="2" borderId="0" xfId="2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left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165" fontId="14" fillId="6" borderId="25" xfId="0" applyNumberFormat="1" applyFont="1" applyFill="1" applyBorder="1" applyAlignment="1" applyProtection="1">
      <alignment horizontal="center" vertical="center" wrapText="1"/>
      <protection locked="0"/>
    </xf>
    <xf numFmtId="165" fontId="14" fillId="7" borderId="25" xfId="0" applyNumberFormat="1" applyFont="1" applyFill="1" applyBorder="1" applyAlignment="1" applyProtection="1">
      <alignment horizontal="center" vertical="center" wrapText="1"/>
      <protection locked="0"/>
    </xf>
    <xf numFmtId="165" fontId="14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7" xfId="2" applyFont="1" applyFill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165" fontId="14" fillId="6" borderId="13" xfId="0" applyNumberFormat="1" applyFont="1" applyFill="1" applyBorder="1" applyAlignment="1" applyProtection="1">
      <alignment horizontal="center" vertical="center" wrapText="1"/>
      <protection locked="0"/>
    </xf>
    <xf numFmtId="165" fontId="14" fillId="7" borderId="13" xfId="0" applyNumberFormat="1" applyFont="1" applyFill="1" applyBorder="1" applyAlignment="1" applyProtection="1">
      <alignment horizontal="center" vertical="center" wrapText="1"/>
      <protection locked="0"/>
    </xf>
    <xf numFmtId="165" fontId="14" fillId="7" borderId="2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0" xfId="2" applyFont="1" applyFill="1" applyBorder="1" applyAlignment="1" applyProtection="1">
      <alignment horizontal="center" vertical="center" wrapText="1"/>
      <protection locked="0"/>
    </xf>
    <xf numFmtId="0" fontId="14" fillId="2" borderId="31" xfId="0" applyFont="1" applyFill="1" applyBorder="1" applyAlignment="1" applyProtection="1">
      <alignment horizontal="left" vertical="center" wrapText="1"/>
      <protection locked="0"/>
    </xf>
    <xf numFmtId="0" fontId="14" fillId="2" borderId="32" xfId="0" applyFont="1" applyFill="1" applyBorder="1" applyAlignment="1" applyProtection="1">
      <alignment horizontal="center" vertical="center" wrapText="1"/>
      <protection locked="0"/>
    </xf>
    <xf numFmtId="165" fontId="14" fillId="6" borderId="32" xfId="0" applyNumberFormat="1" applyFont="1" applyFill="1" applyBorder="1" applyAlignment="1" applyProtection="1">
      <alignment horizontal="center" vertical="center" wrapText="1"/>
      <protection locked="0"/>
    </xf>
    <xf numFmtId="165" fontId="14" fillId="7" borderId="32" xfId="0" applyNumberFormat="1" applyFont="1" applyFill="1" applyBorder="1" applyAlignment="1" applyProtection="1">
      <alignment horizontal="center" vertical="center" wrapText="1"/>
      <protection locked="0"/>
    </xf>
    <xf numFmtId="165" fontId="14" fillId="7" borderId="3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4" xfId="2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165" fontId="10" fillId="2" borderId="0" xfId="0" applyNumberFormat="1" applyFont="1" applyFill="1" applyAlignment="1" applyProtection="1">
      <alignment horizontal="center" vertical="center"/>
      <protection locked="0"/>
    </xf>
    <xf numFmtId="0" fontId="16" fillId="2" borderId="0" xfId="2" applyFont="1" applyFill="1" applyBorder="1" applyAlignment="1" applyProtection="1">
      <alignment horizontal="center" vertical="center" wrapText="1"/>
      <protection locked="0"/>
    </xf>
    <xf numFmtId="165" fontId="12" fillId="2" borderId="0" xfId="0" applyNumberFormat="1" applyFont="1" applyFill="1" applyAlignment="1" applyProtection="1">
      <alignment horizontal="center" vertical="center" wrapText="1"/>
      <protection locked="0"/>
    </xf>
    <xf numFmtId="165" fontId="11" fillId="2" borderId="0" xfId="0" applyNumberFormat="1" applyFont="1" applyFill="1" applyAlignment="1" applyProtection="1">
      <alignment horizontal="center" vertical="center" wrapText="1"/>
      <protection locked="0"/>
    </xf>
    <xf numFmtId="165" fontId="10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165" fontId="14" fillId="2" borderId="0" xfId="0" applyNumberFormat="1" applyFont="1" applyFill="1" applyAlignment="1" applyProtection="1">
      <alignment horizontal="center" vertical="center" wrapText="1"/>
      <protection locked="0"/>
    </xf>
    <xf numFmtId="0" fontId="17" fillId="2" borderId="0" xfId="2" applyFont="1" applyFill="1" applyBorder="1" applyAlignment="1" applyProtection="1">
      <alignment horizontal="center" vertical="center" wrapText="1"/>
      <protection locked="0"/>
    </xf>
    <xf numFmtId="0" fontId="14" fillId="2" borderId="35" xfId="0" applyFont="1" applyFill="1" applyBorder="1" applyAlignment="1" applyProtection="1">
      <alignment horizontal="left" vertical="center" wrapText="1"/>
      <protection locked="0"/>
    </xf>
    <xf numFmtId="0" fontId="14" fillId="2" borderId="36" xfId="0" applyFont="1" applyFill="1" applyBorder="1" applyAlignment="1" applyProtection="1">
      <alignment horizontal="center" vertical="center" wrapText="1"/>
      <protection locked="0"/>
    </xf>
    <xf numFmtId="165" fontId="14" fillId="7" borderId="36" xfId="0" applyNumberFormat="1" applyFont="1" applyFill="1" applyBorder="1" applyAlignment="1" applyProtection="1">
      <alignment horizontal="center" vertical="center" wrapText="1"/>
      <protection locked="0"/>
    </xf>
    <xf numFmtId="165" fontId="14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3" xfId="2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3" fontId="14" fillId="6" borderId="36" xfId="0" applyNumberFormat="1" applyFont="1" applyFill="1" applyBorder="1" applyAlignment="1" applyProtection="1">
      <alignment horizontal="center" vertical="center" wrapText="1"/>
      <protection locked="0"/>
    </xf>
    <xf numFmtId="3" fontId="14" fillId="7" borderId="36" xfId="0" applyNumberFormat="1" applyFont="1" applyFill="1" applyBorder="1" applyAlignment="1" applyProtection="1">
      <alignment horizontal="center" vertical="center" wrapText="1"/>
      <protection locked="0"/>
    </xf>
    <xf numFmtId="3" fontId="14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protection locked="0"/>
    </xf>
    <xf numFmtId="0" fontId="8" fillId="2" borderId="15" xfId="0" applyFont="1" applyFill="1" applyBorder="1" applyProtection="1">
      <protection locked="0"/>
    </xf>
    <xf numFmtId="165" fontId="14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165" fontId="14" fillId="7" borderId="3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165" fontId="14" fillId="7" borderId="5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top" wrapText="1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5" fillId="2" borderId="41" xfId="0" applyFont="1" applyFill="1" applyBorder="1" applyAlignment="1" applyProtection="1">
      <alignment horizontal="center" vertical="center"/>
      <protection locked="0"/>
    </xf>
    <xf numFmtId="165" fontId="14" fillId="8" borderId="32" xfId="0" applyNumberFormat="1" applyFont="1" applyFill="1" applyBorder="1" applyAlignment="1" applyProtection="1">
      <alignment horizontal="center" vertical="center" wrapText="1"/>
      <protection locked="0"/>
    </xf>
    <xf numFmtId="165" fontId="14" fillId="8" borderId="13" xfId="0" applyNumberFormat="1" applyFont="1" applyFill="1" applyBorder="1" applyAlignment="1" applyProtection="1">
      <alignment horizontal="center" vertical="center" wrapText="1"/>
      <protection locked="0"/>
    </xf>
    <xf numFmtId="165" fontId="14" fillId="8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1" fillId="2" borderId="0" xfId="4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1" fillId="2" borderId="0" xfId="2" applyFont="1" applyFill="1" applyBorder="1" applyAlignment="1" applyProtection="1">
      <alignment horizontal="center" vertical="center" wrapText="1"/>
      <protection locked="0"/>
    </xf>
    <xf numFmtId="165" fontId="14" fillId="2" borderId="24" xfId="0" applyNumberFormat="1" applyFont="1" applyFill="1" applyBorder="1" applyAlignment="1" applyProtection="1">
      <alignment horizontal="left" vertical="center" wrapText="1"/>
      <protection locked="0"/>
    </xf>
    <xf numFmtId="165" fontId="1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25" xfId="0" applyNumberFormat="1" applyFont="1" applyFill="1" applyBorder="1" applyAlignment="1" applyProtection="1">
      <alignment horizontal="center" vertical="center" wrapText="1"/>
      <protection locked="0"/>
    </xf>
    <xf numFmtId="165" fontId="14" fillId="6" borderId="5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14" fillId="2" borderId="28" xfId="0" applyNumberFormat="1" applyFont="1" applyFill="1" applyBorder="1" applyAlignment="1" applyProtection="1">
      <alignment horizontal="left" vertical="center" wrapText="1"/>
      <protection locked="0"/>
    </xf>
    <xf numFmtId="165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14" fillId="6" borderId="38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30" xfId="0" applyNumberFormat="1" applyFont="1" applyFill="1" applyBorder="1" applyAlignment="1" applyProtection="1">
      <alignment horizontal="center" vertical="center" wrapText="1"/>
      <protection locked="0"/>
    </xf>
    <xf numFmtId="165" fontId="14" fillId="2" borderId="31" xfId="0" applyNumberFormat="1" applyFont="1" applyFill="1" applyBorder="1" applyAlignment="1" applyProtection="1">
      <alignment horizontal="left" vertical="center" wrapText="1"/>
      <protection locked="0"/>
    </xf>
    <xf numFmtId="165" fontId="14" fillId="2" borderId="32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32" xfId="0" applyNumberFormat="1" applyFont="1" applyFill="1" applyBorder="1" applyAlignment="1" applyProtection="1">
      <alignment horizontal="center" vertical="center" wrapText="1"/>
      <protection locked="0"/>
    </xf>
    <xf numFmtId="165" fontId="14" fillId="6" borderId="18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0" xfId="0" applyNumberFormat="1" applyFont="1" applyFill="1" applyAlignment="1" applyProtection="1">
      <alignment horizontal="left" vertical="center" wrapText="1"/>
      <protection locked="0"/>
    </xf>
    <xf numFmtId="165" fontId="10" fillId="2" borderId="0" xfId="0" applyNumberFormat="1" applyFont="1" applyFill="1" applyAlignment="1" applyProtection="1">
      <alignment vertical="center" wrapText="1"/>
      <protection locked="0"/>
    </xf>
    <xf numFmtId="3" fontId="10" fillId="2" borderId="0" xfId="0" applyNumberFormat="1" applyFont="1" applyFill="1" applyAlignment="1" applyProtection="1">
      <alignment vertical="center" wrapText="1"/>
      <protection locked="0"/>
    </xf>
    <xf numFmtId="165" fontId="9" fillId="4" borderId="23" xfId="0" applyNumberFormat="1" applyFont="1" applyFill="1" applyBorder="1" applyAlignment="1" applyProtection="1">
      <alignment horizontal="left" vertical="center" wrapText="1"/>
      <protection locked="0"/>
    </xf>
    <xf numFmtId="165" fontId="12" fillId="2" borderId="0" xfId="0" applyNumberFormat="1" applyFont="1" applyFill="1" applyAlignment="1" applyProtection="1">
      <alignment horizontal="left" vertical="center" wrapText="1"/>
      <protection locked="0"/>
    </xf>
    <xf numFmtId="3" fontId="12" fillId="2" borderId="0" xfId="0" applyNumberFormat="1" applyFont="1" applyFill="1" applyAlignment="1" applyProtection="1">
      <alignment horizontal="left" vertical="center" wrapText="1"/>
      <protection locked="0"/>
    </xf>
    <xf numFmtId="165" fontId="14" fillId="2" borderId="0" xfId="0" applyNumberFormat="1" applyFont="1" applyFill="1" applyAlignment="1" applyProtection="1">
      <alignment horizontal="left" vertical="center" wrapText="1"/>
      <protection locked="0"/>
    </xf>
    <xf numFmtId="3" fontId="14" fillId="2" borderId="0" xfId="0" applyNumberFormat="1" applyFont="1" applyFill="1" applyAlignment="1" applyProtection="1">
      <alignment horizontal="center" vertical="center" wrapText="1"/>
      <protection locked="0"/>
    </xf>
    <xf numFmtId="165" fontId="14" fillId="2" borderId="35" xfId="0" applyNumberFormat="1" applyFont="1" applyFill="1" applyBorder="1" applyAlignment="1" applyProtection="1">
      <alignment horizontal="left" vertical="center" wrapText="1"/>
      <protection locked="0"/>
    </xf>
    <xf numFmtId="165" fontId="14" fillId="2" borderId="36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36" xfId="0" applyNumberFormat="1" applyFont="1" applyFill="1" applyBorder="1" applyAlignment="1" applyProtection="1">
      <alignment horizontal="center" vertical="center" wrapText="1"/>
      <protection locked="0"/>
    </xf>
    <xf numFmtId="165" fontId="14" fillId="7" borderId="43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0" xfId="0" applyNumberFormat="1" applyFont="1" applyFill="1" applyAlignment="1" applyProtection="1">
      <alignment horizontal="left" vertical="center" wrapText="1"/>
      <protection locked="0"/>
    </xf>
    <xf numFmtId="3" fontId="14" fillId="2" borderId="16" xfId="0" applyNumberFormat="1" applyFont="1" applyFill="1" applyBorder="1" applyAlignment="1" applyProtection="1">
      <alignment horizontal="left" vertical="center" wrapText="1"/>
      <protection locked="0"/>
    </xf>
    <xf numFmtId="3" fontId="14" fillId="6" borderId="43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3" fontId="10" fillId="2" borderId="0" xfId="0" applyNumberFormat="1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165" fontId="9" fillId="4" borderId="13" xfId="5" applyNumberFormat="1" applyFont="1" applyFill="1" applyBorder="1" applyAlignment="1" applyProtection="1">
      <alignment horizontal="center" vertical="center" wrapText="1"/>
      <protection locked="0"/>
    </xf>
    <xf numFmtId="165" fontId="10" fillId="2" borderId="0" xfId="5" applyNumberFormat="1" applyFont="1" applyFill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vertical="center"/>
      <protection locked="0"/>
    </xf>
    <xf numFmtId="165" fontId="14" fillId="2" borderId="25" xfId="5" applyNumberFormat="1" applyFont="1" applyFill="1" applyBorder="1" applyAlignment="1" applyProtection="1">
      <alignment horizontal="center" vertical="center" wrapText="1"/>
      <protection locked="0"/>
    </xf>
    <xf numFmtId="3" fontId="14" fillId="2" borderId="25" xfId="5" applyNumberFormat="1" applyFont="1" applyFill="1" applyBorder="1" applyAlignment="1" applyProtection="1">
      <alignment horizontal="center" vertical="center" wrapText="1"/>
      <protection locked="0"/>
    </xf>
    <xf numFmtId="165" fontId="14" fillId="6" borderId="25" xfId="5" applyNumberFormat="1" applyFont="1" applyFill="1" applyBorder="1" applyAlignment="1" applyProtection="1">
      <alignment horizontal="center" vertical="center" wrapText="1"/>
      <protection locked="0"/>
    </xf>
    <xf numFmtId="165" fontId="14" fillId="7" borderId="25" xfId="5" applyNumberFormat="1" applyFont="1" applyFill="1" applyBorder="1" applyAlignment="1" applyProtection="1">
      <alignment horizontal="center" vertical="center" wrapText="1"/>
      <protection locked="0"/>
    </xf>
    <xf numFmtId="165" fontId="14" fillId="6" borderId="5" xfId="5" applyNumberFormat="1" applyFont="1" applyFill="1" applyBorder="1" applyAlignment="1" applyProtection="1">
      <alignment horizontal="center" vertical="center" wrapText="1"/>
      <protection locked="0"/>
    </xf>
    <xf numFmtId="165" fontId="14" fillId="7" borderId="26" xfId="5" applyNumberFormat="1" applyFont="1" applyFill="1" applyBorder="1" applyAlignment="1" applyProtection="1">
      <alignment horizontal="center" vertical="center" wrapText="1"/>
      <protection locked="0"/>
    </xf>
    <xf numFmtId="165" fontId="14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15" fillId="2" borderId="27" xfId="5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vertical="center"/>
      <protection locked="0"/>
    </xf>
    <xf numFmtId="165" fontId="14" fillId="2" borderId="13" xfId="5" applyNumberFormat="1" applyFont="1" applyFill="1" applyBorder="1" applyAlignment="1" applyProtection="1">
      <alignment horizontal="center" vertical="center" wrapText="1"/>
      <protection locked="0"/>
    </xf>
    <xf numFmtId="3" fontId="14" fillId="2" borderId="13" xfId="5" applyNumberFormat="1" applyFont="1" applyFill="1" applyBorder="1" applyAlignment="1" applyProtection="1">
      <alignment horizontal="center" vertical="center" wrapText="1"/>
      <protection locked="0"/>
    </xf>
    <xf numFmtId="165" fontId="14" fillId="6" borderId="13" xfId="5" applyNumberFormat="1" applyFont="1" applyFill="1" applyBorder="1" applyAlignment="1" applyProtection="1">
      <alignment horizontal="center" vertical="center" wrapText="1"/>
      <protection locked="0"/>
    </xf>
    <xf numFmtId="165" fontId="14" fillId="7" borderId="13" xfId="5" applyNumberFormat="1" applyFont="1" applyFill="1" applyBorder="1" applyAlignment="1" applyProtection="1">
      <alignment horizontal="center" vertical="center" wrapText="1"/>
      <protection locked="0"/>
    </xf>
    <xf numFmtId="165" fontId="14" fillId="6" borderId="38" xfId="5" applyNumberFormat="1" applyFont="1" applyFill="1" applyBorder="1" applyAlignment="1" applyProtection="1">
      <alignment horizontal="center" vertical="center" wrapText="1"/>
      <protection locked="0"/>
    </xf>
    <xf numFmtId="165" fontId="14" fillId="7" borderId="29" xfId="5" applyNumberFormat="1" applyFont="1" applyFill="1" applyBorder="1" applyAlignment="1" applyProtection="1">
      <alignment horizontal="center" vertical="center" wrapText="1"/>
      <protection locked="0"/>
    </xf>
    <xf numFmtId="165" fontId="15" fillId="2" borderId="30" xfId="5" applyNumberFormat="1" applyFont="1" applyFill="1" applyBorder="1" applyAlignment="1" applyProtection="1">
      <alignment horizontal="center" vertical="center" wrapText="1"/>
      <protection locked="0"/>
    </xf>
    <xf numFmtId="165" fontId="14" fillId="7" borderId="38" xfId="5" applyNumberFormat="1" applyFont="1" applyFill="1" applyBorder="1" applyAlignment="1" applyProtection="1">
      <alignment horizontal="center" vertical="center" wrapText="1"/>
      <protection locked="0"/>
    </xf>
    <xf numFmtId="0" fontId="14" fillId="2" borderId="28" xfId="2" applyFont="1" applyFill="1" applyBorder="1" applyAlignment="1" applyProtection="1">
      <alignment horizontal="left" vertical="center" wrapText="1"/>
      <protection locked="0"/>
    </xf>
    <xf numFmtId="165" fontId="14" fillId="2" borderId="32" xfId="5" applyNumberFormat="1" applyFont="1" applyFill="1" applyBorder="1" applyAlignment="1" applyProtection="1">
      <alignment horizontal="center" vertical="center" wrapText="1"/>
      <protection locked="0"/>
    </xf>
    <xf numFmtId="3" fontId="14" fillId="2" borderId="32" xfId="5" applyNumberFormat="1" applyFont="1" applyFill="1" applyBorder="1" applyAlignment="1" applyProtection="1">
      <alignment horizontal="center" vertical="center" wrapText="1"/>
      <protection locked="0"/>
    </xf>
    <xf numFmtId="165" fontId="14" fillId="7" borderId="32" xfId="5" applyNumberFormat="1" applyFont="1" applyFill="1" applyBorder="1" applyAlignment="1" applyProtection="1">
      <alignment horizontal="center" vertical="center" wrapText="1"/>
      <protection locked="0"/>
    </xf>
    <xf numFmtId="165" fontId="14" fillId="7" borderId="33" xfId="5" applyNumberFormat="1" applyFont="1" applyFill="1" applyBorder="1" applyAlignment="1" applyProtection="1">
      <alignment horizontal="center" vertical="center" wrapText="1"/>
      <protection locked="0"/>
    </xf>
    <xf numFmtId="165" fontId="15" fillId="2" borderId="34" xfId="5" applyNumberFormat="1" applyFont="1" applyFill="1" applyBorder="1" applyAlignment="1" applyProtection="1">
      <alignment horizontal="center" vertical="center" wrapText="1"/>
      <protection locked="0"/>
    </xf>
    <xf numFmtId="165" fontId="14" fillId="7" borderId="18" xfId="5" applyNumberFormat="1" applyFont="1" applyFill="1" applyBorder="1" applyAlignment="1" applyProtection="1">
      <alignment horizontal="center" vertical="center" wrapText="1"/>
      <protection locked="0"/>
    </xf>
    <xf numFmtId="165" fontId="8" fillId="2" borderId="0" xfId="5" applyNumberFormat="1" applyFont="1" applyFill="1" applyAlignment="1" applyProtection="1">
      <alignment vertical="center"/>
      <protection locked="0"/>
    </xf>
    <xf numFmtId="165" fontId="8" fillId="2" borderId="0" xfId="5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3" fontId="8" fillId="2" borderId="0" xfId="5" applyNumberFormat="1" applyFont="1" applyFill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0" fontId="14" fillId="2" borderId="42" xfId="0" applyFont="1" applyFill="1" applyBorder="1" applyAlignment="1" applyProtection="1">
      <alignment horizontal="left" vertical="center" wrapText="1"/>
      <protection locked="0"/>
    </xf>
    <xf numFmtId="165" fontId="14" fillId="2" borderId="36" xfId="5" applyNumberFormat="1" applyFont="1" applyFill="1" applyBorder="1" applyAlignment="1" applyProtection="1">
      <alignment horizontal="center" vertical="center" wrapText="1"/>
      <protection locked="0"/>
    </xf>
    <xf numFmtId="3" fontId="14" fillId="2" borderId="36" xfId="5" applyNumberFormat="1" applyFont="1" applyFill="1" applyBorder="1" applyAlignment="1" applyProtection="1">
      <alignment horizontal="center" vertical="center" wrapText="1"/>
      <protection locked="0"/>
    </xf>
    <xf numFmtId="165" fontId="14" fillId="7" borderId="36" xfId="5" applyNumberFormat="1" applyFont="1" applyFill="1" applyBorder="1" applyAlignment="1" applyProtection="1">
      <alignment horizontal="center" vertical="center" wrapText="1"/>
      <protection locked="0"/>
    </xf>
    <xf numFmtId="165" fontId="14" fillId="7" borderId="37" xfId="5" applyNumberFormat="1" applyFont="1" applyFill="1" applyBorder="1" applyAlignment="1" applyProtection="1">
      <alignment horizontal="center" vertical="center" wrapText="1"/>
      <protection locked="0"/>
    </xf>
    <xf numFmtId="165" fontId="15" fillId="2" borderId="23" xfId="5" applyNumberFormat="1" applyFont="1" applyFill="1" applyBorder="1" applyAlignment="1" applyProtection="1">
      <alignment horizontal="center" vertical="center" wrapText="1"/>
      <protection locked="0"/>
    </xf>
    <xf numFmtId="165" fontId="14" fillId="7" borderId="43" xfId="5" applyNumberFormat="1" applyFont="1" applyFill="1" applyBorder="1" applyAlignment="1" applyProtection="1">
      <alignment horizontal="center" vertical="center" wrapText="1"/>
      <protection locked="0"/>
    </xf>
    <xf numFmtId="165" fontId="14" fillId="7" borderId="5" xfId="5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ill="1" applyProtection="1">
      <protection locked="0"/>
    </xf>
    <xf numFmtId="0" fontId="24" fillId="9" borderId="0" xfId="0" applyFont="1" applyFill="1" applyAlignment="1" applyProtection="1">
      <alignment vertical="center"/>
      <protection locked="0"/>
    </xf>
    <xf numFmtId="0" fontId="25" fillId="9" borderId="0" xfId="0" applyFont="1" applyFill="1" applyAlignment="1" applyProtection="1">
      <alignment horizontal="left" vertical="center" wrapText="1"/>
      <protection locked="0"/>
    </xf>
    <xf numFmtId="0" fontId="26" fillId="9" borderId="0" xfId="0" applyFont="1" applyFill="1" applyAlignment="1" applyProtection="1">
      <alignment vertical="center" wrapText="1"/>
      <protection locked="0"/>
    </xf>
    <xf numFmtId="0" fontId="25" fillId="9" borderId="0" xfId="0" applyFont="1" applyFill="1" applyProtection="1">
      <protection locked="0"/>
    </xf>
    <xf numFmtId="0" fontId="27" fillId="9" borderId="0" xfId="0" applyFont="1" applyFill="1" applyAlignment="1" applyProtection="1">
      <alignment horizontal="left" vertical="center" wrapText="1"/>
      <protection locked="0"/>
    </xf>
    <xf numFmtId="0" fontId="0" fillId="9" borderId="0" xfId="0" applyFill="1" applyAlignment="1" applyProtection="1">
      <alignment vertical="center"/>
      <protection locked="0"/>
    </xf>
    <xf numFmtId="0" fontId="28" fillId="3" borderId="0" xfId="1" applyFont="1" applyFill="1" applyBorder="1" applyAlignment="1" applyProtection="1">
      <alignment horizontal="left" vertical="center"/>
      <protection locked="0"/>
    </xf>
    <xf numFmtId="0" fontId="29" fillId="9" borderId="0" xfId="0" applyFont="1" applyFill="1" applyAlignment="1" applyProtection="1">
      <alignment horizontal="center"/>
      <protection locked="0"/>
    </xf>
    <xf numFmtId="0" fontId="9" fillId="9" borderId="44" xfId="0" applyFont="1" applyFill="1" applyBorder="1" applyAlignment="1" applyProtection="1">
      <alignment horizontal="center" vertical="center" wrapText="1"/>
      <protection locked="0"/>
    </xf>
    <xf numFmtId="0" fontId="9" fillId="9" borderId="45" xfId="0" applyFont="1" applyFill="1" applyBorder="1" applyAlignment="1" applyProtection="1">
      <alignment horizontal="center" vertical="center" wrapText="1"/>
      <protection locked="0"/>
    </xf>
    <xf numFmtId="0" fontId="8" fillId="9" borderId="0" xfId="0" applyFont="1" applyFill="1" applyAlignment="1" applyProtection="1">
      <alignment horizontal="center" vertical="center"/>
      <protection locked="0"/>
    </xf>
    <xf numFmtId="0" fontId="8" fillId="9" borderId="0" xfId="0" applyFont="1" applyFill="1" applyAlignment="1" applyProtection="1">
      <alignment vertical="center"/>
      <protection locked="0"/>
    </xf>
    <xf numFmtId="0" fontId="9" fillId="9" borderId="0" xfId="0" applyFont="1" applyFill="1" applyAlignment="1" applyProtection="1">
      <alignment horizontal="center"/>
      <protection locked="0"/>
    </xf>
    <xf numFmtId="0" fontId="9" fillId="9" borderId="0" xfId="0" applyFont="1" applyFill="1" applyAlignment="1" applyProtection="1">
      <alignment horizontal="center" vertical="center"/>
      <protection locked="0"/>
    </xf>
    <xf numFmtId="0" fontId="9" fillId="9" borderId="0" xfId="0" applyFont="1" applyFill="1" applyAlignment="1" applyProtection="1">
      <alignment vertical="center"/>
      <protection locked="0"/>
    </xf>
    <xf numFmtId="0" fontId="9" fillId="9" borderId="0" xfId="0" applyFont="1" applyFill="1" applyProtection="1">
      <protection locked="0"/>
    </xf>
    <xf numFmtId="0" fontId="8" fillId="9" borderId="0" xfId="0" applyFont="1" applyFill="1" applyProtection="1">
      <protection locked="0"/>
    </xf>
    <xf numFmtId="0" fontId="9" fillId="4" borderId="55" xfId="0" applyFont="1" applyFill="1" applyBorder="1" applyAlignment="1" applyProtection="1">
      <alignment horizontal="left" vertical="center" wrapText="1"/>
      <protection locked="0"/>
    </xf>
    <xf numFmtId="0" fontId="9" fillId="4" borderId="38" xfId="0" applyFont="1" applyFill="1" applyBorder="1" applyAlignment="1" applyProtection="1">
      <alignment horizontal="center" vertical="center" wrapText="1"/>
      <protection locked="0"/>
    </xf>
    <xf numFmtId="0" fontId="9" fillId="4" borderId="56" xfId="0" applyFont="1" applyFill="1" applyBorder="1" applyAlignment="1" applyProtection="1">
      <alignment horizontal="center" vertical="center" wrapText="1"/>
      <protection locked="0"/>
    </xf>
    <xf numFmtId="0" fontId="9" fillId="4" borderId="55" xfId="0" applyFont="1" applyFill="1" applyBorder="1" applyAlignment="1" applyProtection="1">
      <alignment horizontal="center" vertical="center" wrapText="1"/>
      <protection locked="0"/>
    </xf>
    <xf numFmtId="0" fontId="9" fillId="4" borderId="60" xfId="0" applyFont="1" applyFill="1" applyBorder="1" applyAlignment="1" applyProtection="1">
      <alignment horizontal="left" vertical="center" wrapText="1"/>
      <protection locked="0"/>
    </xf>
    <xf numFmtId="0" fontId="9" fillId="4" borderId="44" xfId="0" applyFont="1" applyFill="1" applyBorder="1" applyAlignment="1" applyProtection="1">
      <alignment horizontal="center" vertical="center" wrapText="1"/>
      <protection locked="0"/>
    </xf>
    <xf numFmtId="0" fontId="9" fillId="4" borderId="62" xfId="0" applyFont="1" applyFill="1" applyBorder="1" applyAlignment="1" applyProtection="1">
      <alignment horizontal="center" vertical="center" wrapText="1"/>
      <protection locked="0"/>
    </xf>
    <xf numFmtId="0" fontId="9" fillId="4" borderId="45" xfId="0" applyFont="1" applyFill="1" applyBorder="1" applyAlignment="1" applyProtection="1">
      <alignment horizontal="center" vertical="center" wrapText="1"/>
      <protection locked="0"/>
    </xf>
    <xf numFmtId="0" fontId="9" fillId="4" borderId="60" xfId="0" applyFont="1" applyFill="1" applyBorder="1" applyAlignment="1" applyProtection="1">
      <alignment horizontal="center" vertical="center" wrapText="1"/>
      <protection locked="0"/>
    </xf>
    <xf numFmtId="0" fontId="9" fillId="8" borderId="44" xfId="0" applyFont="1" applyFill="1" applyBorder="1" applyAlignment="1" applyProtection="1">
      <alignment horizontal="center" vertical="center" wrapText="1"/>
      <protection locked="0"/>
    </xf>
    <xf numFmtId="0" fontId="31" fillId="9" borderId="0" xfId="0" applyFont="1" applyFill="1" applyAlignment="1" applyProtection="1">
      <alignment horizontal="center"/>
      <protection locked="0"/>
    </xf>
    <xf numFmtId="0" fontId="32" fillId="9" borderId="0" xfId="0" applyFont="1" applyFill="1" applyAlignment="1" applyProtection="1">
      <alignment horizontal="center" vertical="top" wrapText="1"/>
      <protection locked="0"/>
    </xf>
    <xf numFmtId="0" fontId="27" fillId="9" borderId="0" xfId="2" applyFont="1" applyFill="1" applyBorder="1" applyAlignment="1" applyProtection="1">
      <alignment vertical="center" wrapText="1"/>
      <protection locked="0"/>
    </xf>
    <xf numFmtId="0" fontId="9" fillId="4" borderId="54" xfId="0" applyFont="1" applyFill="1" applyBorder="1" applyAlignment="1" applyProtection="1">
      <alignment horizontal="left" vertical="center" wrapText="1"/>
      <protection locked="0"/>
    </xf>
    <xf numFmtId="0" fontId="10" fillId="9" borderId="0" xfId="0" applyFont="1" applyFill="1" applyAlignment="1" applyProtection="1">
      <alignment horizontal="center" vertical="center" wrapText="1"/>
      <protection locked="0"/>
    </xf>
    <xf numFmtId="0" fontId="10" fillId="9" borderId="0" xfId="0" applyFont="1" applyFill="1" applyProtection="1">
      <protection locked="0"/>
    </xf>
    <xf numFmtId="0" fontId="10" fillId="9" borderId="0" xfId="0" applyFont="1" applyFill="1" applyAlignment="1" applyProtection="1">
      <alignment horizontal="center"/>
      <protection locked="0"/>
    </xf>
    <xf numFmtId="166" fontId="10" fillId="0" borderId="46" xfId="0" applyNumberFormat="1" applyFont="1" applyBorder="1" applyAlignment="1" applyProtection="1">
      <alignment horizontal="left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10" fontId="10" fillId="8" borderId="48" xfId="0" applyNumberFormat="1" applyFont="1" applyFill="1" applyBorder="1" applyAlignment="1" applyProtection="1">
      <alignment horizontal="center" vertical="center" wrapText="1"/>
      <protection locked="0"/>
    </xf>
    <xf numFmtId="10" fontId="10" fillId="8" borderId="49" xfId="0" applyNumberFormat="1" applyFont="1" applyFill="1" applyBorder="1" applyAlignment="1" applyProtection="1">
      <alignment horizontal="center" vertical="center" wrapText="1"/>
      <protection locked="0"/>
    </xf>
    <xf numFmtId="10" fontId="10" fillId="7" borderId="50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46" xfId="0" applyNumberFormat="1" applyFont="1" applyFill="1" applyBorder="1" applyAlignment="1" applyProtection="1">
      <alignment horizontal="center" vertical="center" wrapText="1"/>
      <protection locked="0"/>
    </xf>
    <xf numFmtId="10" fontId="10" fillId="6" borderId="48" xfId="0" applyNumberFormat="1" applyFont="1" applyFill="1" applyBorder="1" applyAlignment="1" applyProtection="1">
      <alignment horizontal="center" vertical="center" wrapText="1"/>
      <protection locked="0"/>
    </xf>
    <xf numFmtId="167" fontId="10" fillId="7" borderId="48" xfId="0" applyNumberFormat="1" applyFont="1" applyFill="1" applyBorder="1" applyAlignment="1" applyProtection="1">
      <alignment horizontal="center" vertical="center" wrapText="1"/>
      <protection locked="0"/>
    </xf>
    <xf numFmtId="168" fontId="10" fillId="6" borderId="48" xfId="0" applyNumberFormat="1" applyFont="1" applyFill="1" applyBorder="1" applyAlignment="1" applyProtection="1">
      <alignment horizontal="center" vertical="center" wrapText="1"/>
      <protection locked="0"/>
    </xf>
    <xf numFmtId="168" fontId="10" fillId="6" borderId="50" xfId="0" applyNumberFormat="1" applyFont="1" applyFill="1" applyBorder="1" applyAlignment="1" applyProtection="1">
      <alignment horizontal="center" vertical="center" wrapText="1"/>
      <protection locked="0"/>
    </xf>
    <xf numFmtId="10" fontId="10" fillId="10" borderId="48" xfId="0" applyNumberFormat="1" applyFont="1" applyFill="1" applyBorder="1" applyAlignment="1" applyProtection="1">
      <alignment horizontal="center" vertical="center" wrapText="1"/>
      <protection locked="0"/>
    </xf>
    <xf numFmtId="10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25" fillId="9" borderId="0" xfId="0" applyFont="1" applyFill="1" applyAlignment="1" applyProtection="1">
      <alignment horizontal="left" vertical="center"/>
      <protection locked="0"/>
    </xf>
    <xf numFmtId="0" fontId="34" fillId="9" borderId="0" xfId="6" applyFont="1" applyFill="1" applyAlignment="1" applyProtection="1">
      <alignment horizontal="center" vertical="center" wrapText="1"/>
      <protection locked="0"/>
    </xf>
    <xf numFmtId="0" fontId="35" fillId="9" borderId="0" xfId="6" applyFont="1" applyFill="1" applyAlignment="1" applyProtection="1">
      <alignment horizontal="center" vertical="center" wrapText="1"/>
      <protection locked="0"/>
    </xf>
    <xf numFmtId="0" fontId="36" fillId="9" borderId="0" xfId="0" applyFont="1" applyFill="1" applyAlignment="1" applyProtection="1">
      <alignment horizontal="right" vertical="center"/>
      <protection locked="0"/>
    </xf>
    <xf numFmtId="0" fontId="36" fillId="3" borderId="0" xfId="1" applyFont="1" applyFill="1" applyBorder="1" applyAlignment="1" applyProtection="1">
      <alignment vertical="center"/>
      <protection locked="0"/>
    </xf>
    <xf numFmtId="0" fontId="37" fillId="9" borderId="0" xfId="6" applyFont="1" applyFill="1" applyAlignment="1" applyProtection="1">
      <alignment horizontal="center" vertical="center" wrapText="1"/>
      <protection locked="0"/>
    </xf>
    <xf numFmtId="0" fontId="9" fillId="4" borderId="44" xfId="0" applyFont="1" applyFill="1" applyBorder="1" applyAlignment="1" applyProtection="1">
      <alignment horizontal="center" vertical="top" wrapText="1"/>
      <protection locked="0"/>
    </xf>
    <xf numFmtId="0" fontId="9" fillId="4" borderId="45" xfId="0" applyFont="1" applyFill="1" applyBorder="1" applyAlignment="1" applyProtection="1">
      <alignment horizontal="center" vertical="top" wrapText="1"/>
      <protection locked="0"/>
    </xf>
    <xf numFmtId="166" fontId="10" fillId="0" borderId="55" xfId="0" applyNumberFormat="1" applyFont="1" applyBorder="1" applyAlignment="1" applyProtection="1">
      <alignment horizontal="left" vertical="center" wrapText="1"/>
      <protection locked="0"/>
    </xf>
    <xf numFmtId="166" fontId="10" fillId="0" borderId="13" xfId="0" applyNumberFormat="1" applyFont="1" applyBorder="1" applyAlignment="1" applyProtection="1">
      <alignment vertical="center" wrapText="1"/>
      <protection locked="0"/>
    </xf>
    <xf numFmtId="1" fontId="1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9" borderId="0" xfId="0" applyFill="1"/>
    <xf numFmtId="0" fontId="38" fillId="9" borderId="0" xfId="0" applyFont="1" applyFill="1" applyAlignment="1" applyProtection="1">
      <alignment horizontal="left" vertical="center" wrapText="1"/>
      <protection locked="0"/>
    </xf>
    <xf numFmtId="0" fontId="24" fillId="9" borderId="0" xfId="0" applyFont="1" applyFill="1" applyAlignment="1" applyProtection="1">
      <alignment horizontal="left" vertical="center"/>
      <protection locked="0"/>
    </xf>
    <xf numFmtId="0" fontId="0" fillId="9" borderId="0" xfId="0" applyFill="1" applyAlignment="1" applyProtection="1">
      <alignment horizontal="left" vertical="center"/>
      <protection locked="0"/>
    </xf>
    <xf numFmtId="0" fontId="30" fillId="9" borderId="0" xfId="0" applyFont="1" applyFill="1" applyProtection="1"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0" fontId="10" fillId="9" borderId="0" xfId="0" applyFont="1" applyFill="1" applyAlignment="1" applyProtection="1">
      <alignment horizontal="center" wrapText="1"/>
      <protection locked="0"/>
    </xf>
    <xf numFmtId="166" fontId="14" fillId="0" borderId="55" xfId="0" applyNumberFormat="1" applyFont="1" applyBorder="1" applyAlignment="1" applyProtection="1">
      <alignment horizontal="left" vertical="center" wrapText="1"/>
      <protection locked="0"/>
    </xf>
    <xf numFmtId="1" fontId="10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67" xfId="2" applyFont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56" xfId="0" applyFont="1" applyFill="1" applyBorder="1" applyAlignment="1" applyProtection="1">
      <alignment horizontal="center" vertical="center" wrapText="1"/>
      <protection locked="0"/>
    </xf>
    <xf numFmtId="0" fontId="25" fillId="9" borderId="0" xfId="1" applyFont="1" applyFill="1" applyBorder="1" applyAlignment="1" applyProtection="1">
      <alignment horizontal="left" vertical="center" wrapText="1"/>
      <protection locked="0"/>
    </xf>
    <xf numFmtId="0" fontId="37" fillId="9" borderId="0" xfId="2" applyFont="1" applyFill="1" applyBorder="1" applyAlignment="1" applyProtection="1">
      <alignment vertical="center" wrapText="1"/>
      <protection locked="0"/>
    </xf>
    <xf numFmtId="0" fontId="8" fillId="9" borderId="0" xfId="0" applyFont="1" applyFill="1" applyAlignment="1" applyProtection="1">
      <alignment horizontal="center"/>
      <protection locked="0"/>
    </xf>
    <xf numFmtId="0" fontId="39" fillId="9" borderId="0" xfId="0" applyFont="1" applyFill="1" applyAlignment="1" applyProtection="1">
      <alignment vertical="center"/>
      <protection locked="0"/>
    </xf>
    <xf numFmtId="0" fontId="40" fillId="9" borderId="0" xfId="0" applyFont="1" applyFill="1" applyProtection="1">
      <protection locked="0"/>
    </xf>
    <xf numFmtId="2" fontId="10" fillId="9" borderId="0" xfId="0" applyNumberFormat="1" applyFont="1" applyFill="1" applyProtection="1">
      <protection locked="0"/>
    </xf>
    <xf numFmtId="0" fontId="40" fillId="9" borderId="0" xfId="0" applyFont="1" applyFill="1" applyAlignment="1" applyProtection="1">
      <alignment horizontal="center" vertical="center"/>
      <protection locked="0"/>
    </xf>
    <xf numFmtId="0" fontId="41" fillId="0" borderId="0" xfId="2" applyFont="1" applyBorder="1" applyAlignment="1" applyProtection="1">
      <alignment vertical="center" wrapText="1"/>
      <protection locked="0"/>
    </xf>
    <xf numFmtId="0" fontId="40" fillId="9" borderId="0" xfId="0" applyFont="1" applyFill="1" applyAlignment="1" applyProtection="1">
      <alignment vertical="center"/>
      <protection locked="0"/>
    </xf>
    <xf numFmtId="166" fontId="14" fillId="0" borderId="46" xfId="0" applyNumberFormat="1" applyFont="1" applyBorder="1" applyAlignment="1" applyProtection="1">
      <alignment horizontal="left" vertical="center" wrapText="1"/>
      <protection locked="0"/>
    </xf>
    <xf numFmtId="166" fontId="10" fillId="0" borderId="48" xfId="0" applyNumberFormat="1" applyFont="1" applyBorder="1" applyAlignment="1" applyProtection="1">
      <alignment horizontal="center" vertical="center" wrapText="1"/>
      <protection locked="0"/>
    </xf>
    <xf numFmtId="166" fontId="10" fillId="0" borderId="48" xfId="0" applyNumberFormat="1" applyFont="1" applyBorder="1" applyAlignment="1" applyProtection="1">
      <alignment horizontal="left" vertical="center" wrapText="1"/>
      <protection locked="0"/>
    </xf>
    <xf numFmtId="1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17" fillId="0" borderId="68" xfId="2" applyFont="1" applyBorder="1" applyAlignment="1" applyProtection="1">
      <alignment horizontal="center" vertical="center" wrapText="1"/>
      <protection locked="0"/>
    </xf>
    <xf numFmtId="0" fontId="17" fillId="9" borderId="0" xfId="2" applyFont="1" applyFill="1" applyBorder="1" applyAlignment="1" applyProtection="1">
      <alignment horizontal="center" vertical="center" wrapText="1"/>
      <protection locked="0"/>
    </xf>
    <xf numFmtId="166" fontId="14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6" borderId="48" xfId="0" applyFont="1" applyFill="1" applyBorder="1" applyAlignment="1" applyProtection="1">
      <alignment horizontal="center" vertical="center" wrapText="1"/>
      <protection locked="0"/>
    </xf>
    <xf numFmtId="0" fontId="10" fillId="6" borderId="50" xfId="0" applyFont="1" applyFill="1" applyBorder="1" applyAlignment="1" applyProtection="1">
      <alignment horizontal="center" vertical="center" wrapText="1"/>
      <protection locked="0"/>
    </xf>
    <xf numFmtId="1" fontId="10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0" xfId="0" applyFont="1" applyFill="1" applyAlignment="1" applyProtection="1">
      <alignment horizontal="left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0" fillId="9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69" xfId="2" applyFont="1" applyBorder="1" applyAlignment="1" applyProtection="1">
      <alignment horizontal="center" vertical="center" wrapText="1"/>
      <protection locked="0"/>
    </xf>
    <xf numFmtId="0" fontId="17" fillId="0" borderId="70" xfId="2" applyFont="1" applyBorder="1" applyAlignment="1" applyProtection="1">
      <alignment horizontal="center" vertical="center" wrapText="1"/>
      <protection locked="0"/>
    </xf>
    <xf numFmtId="0" fontId="42" fillId="9" borderId="0" xfId="0" applyFont="1" applyFill="1" applyProtection="1">
      <protection locked="0"/>
    </xf>
    <xf numFmtId="1" fontId="14" fillId="0" borderId="48" xfId="0" applyNumberFormat="1" applyFont="1" applyBorder="1" applyAlignment="1" applyProtection="1">
      <alignment horizontal="center" vertical="center" wrapText="1"/>
      <protection locked="0"/>
    </xf>
    <xf numFmtId="0" fontId="38" fillId="9" borderId="0" xfId="0" applyFont="1" applyFill="1" applyAlignment="1" applyProtection="1">
      <alignment vertical="center" wrapText="1"/>
      <protection locked="0"/>
    </xf>
    <xf numFmtId="0" fontId="43" fillId="9" borderId="0" xfId="0" applyFont="1" applyFill="1" applyAlignment="1" applyProtection="1">
      <alignment vertical="center"/>
      <protection locked="0"/>
    </xf>
    <xf numFmtId="0" fontId="38" fillId="9" borderId="0" xfId="1" applyFont="1" applyFill="1" applyBorder="1" applyAlignment="1" applyProtection="1">
      <alignment vertical="center" wrapText="1"/>
      <protection locked="0"/>
    </xf>
    <xf numFmtId="0" fontId="44" fillId="9" borderId="0" xfId="0" applyFont="1" applyFill="1" applyAlignment="1" applyProtection="1">
      <alignment vertical="center"/>
      <protection locked="0"/>
    </xf>
    <xf numFmtId="0" fontId="45" fillId="9" borderId="0" xfId="1" applyFont="1" applyFill="1" applyBorder="1" applyAlignment="1" applyProtection="1">
      <alignment vertical="center" wrapText="1"/>
      <protection locked="0"/>
    </xf>
    <xf numFmtId="0" fontId="12" fillId="9" borderId="0" xfId="0" applyFont="1" applyFill="1" applyAlignment="1" applyProtection="1">
      <alignment vertical="center"/>
      <protection locked="0"/>
    </xf>
    <xf numFmtId="0" fontId="9" fillId="4" borderId="74" xfId="0" applyFont="1" applyFill="1" applyBorder="1" applyAlignment="1" applyProtection="1">
      <alignment horizontal="center" vertical="center" wrapText="1"/>
      <protection locked="0"/>
    </xf>
    <xf numFmtId="0" fontId="9" fillId="4" borderId="75" xfId="0" applyFont="1" applyFill="1" applyBorder="1" applyAlignment="1" applyProtection="1">
      <alignment horizontal="center" vertical="center" wrapText="1"/>
      <protection locked="0"/>
    </xf>
    <xf numFmtId="0" fontId="9" fillId="4" borderId="76" xfId="0" applyFont="1" applyFill="1" applyBorder="1" applyAlignment="1" applyProtection="1">
      <alignment horizontal="center" vertical="center" wrapText="1"/>
      <protection locked="0"/>
    </xf>
    <xf numFmtId="0" fontId="9" fillId="4" borderId="71" xfId="0" applyFont="1" applyFill="1" applyBorder="1" applyAlignment="1" applyProtection="1">
      <alignment horizontal="center" vertical="center" wrapText="1"/>
      <protection locked="0"/>
    </xf>
    <xf numFmtId="0" fontId="9" fillId="4" borderId="77" xfId="0" applyFont="1" applyFill="1" applyBorder="1" applyAlignment="1" applyProtection="1">
      <alignment horizontal="center" vertical="center" wrapText="1"/>
      <protection locked="0"/>
    </xf>
    <xf numFmtId="0" fontId="9" fillId="4" borderId="78" xfId="0" applyFont="1" applyFill="1" applyBorder="1" applyAlignment="1" applyProtection="1">
      <alignment horizontal="center" vertical="center" wrapText="1"/>
      <protection locked="0"/>
    </xf>
    <xf numFmtId="0" fontId="46" fillId="9" borderId="0" xfId="6" applyFont="1" applyFill="1" applyAlignment="1" applyProtection="1">
      <alignment horizontal="center" vertical="center" wrapText="1"/>
      <protection locked="0"/>
    </xf>
    <xf numFmtId="0" fontId="9" fillId="4" borderId="54" xfId="0" applyFont="1" applyFill="1" applyBorder="1" applyAlignment="1" applyProtection="1">
      <alignment vertical="center" wrapText="1"/>
      <protection locked="0"/>
    </xf>
    <xf numFmtId="0" fontId="11" fillId="9" borderId="0" xfId="6" applyFont="1" applyFill="1" applyAlignment="1" applyProtection="1">
      <alignment horizontal="center" vertical="center" wrapText="1"/>
      <protection locked="0"/>
    </xf>
    <xf numFmtId="0" fontId="23" fillId="9" borderId="0" xfId="0" applyFont="1" applyFill="1" applyAlignment="1" applyProtection="1">
      <alignment vertical="center"/>
      <protection locked="0"/>
    </xf>
    <xf numFmtId="166" fontId="14" fillId="0" borderId="48" xfId="0" applyNumberFormat="1" applyFont="1" applyBorder="1" applyAlignment="1" applyProtection="1">
      <alignment horizontal="left" vertical="center" wrapText="1"/>
      <protection locked="0"/>
    </xf>
    <xf numFmtId="1" fontId="10" fillId="8" borderId="48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46" xfId="0" applyNumberFormat="1" applyFont="1" applyBorder="1" applyAlignment="1" applyProtection="1">
      <alignment vertical="center" wrapText="1"/>
      <protection locked="0"/>
    </xf>
    <xf numFmtId="166" fontId="14" fillId="0" borderId="48" xfId="0" applyNumberFormat="1" applyFont="1" applyBorder="1" applyAlignment="1" applyProtection="1">
      <alignment horizontal="center" vertical="center" wrapText="1"/>
      <protection locked="0"/>
    </xf>
    <xf numFmtId="1" fontId="14" fillId="8" borderId="48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48" xfId="0" applyNumberFormat="1" applyFont="1" applyFill="1" applyBorder="1" applyAlignment="1" applyProtection="1">
      <alignment horizontal="center" vertical="center" wrapText="1"/>
      <protection locked="0"/>
    </xf>
    <xf numFmtId="1" fontId="10" fillId="12" borderId="48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50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13" xfId="0" applyNumberFormat="1" applyFont="1" applyBorder="1" applyAlignment="1" applyProtection="1">
      <alignment horizontal="left" vertical="center" wrapText="1"/>
      <protection locked="0"/>
    </xf>
    <xf numFmtId="1" fontId="10" fillId="8" borderId="13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55" xfId="0" applyNumberFormat="1" applyFont="1" applyBorder="1" applyAlignment="1" applyProtection="1">
      <alignment vertical="center" wrapText="1"/>
      <protection locked="0"/>
    </xf>
    <xf numFmtId="166" fontId="14" fillId="0" borderId="13" xfId="0" applyNumberFormat="1" applyFont="1" applyBorder="1" applyAlignment="1" applyProtection="1">
      <alignment horizontal="center" vertical="center" wrapText="1"/>
      <protection locked="0"/>
    </xf>
    <xf numFmtId="1" fontId="14" fillId="8" borderId="13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13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56" xfId="0" applyNumberFormat="1" applyFont="1" applyFill="1" applyBorder="1" applyAlignment="1" applyProtection="1">
      <alignment horizontal="center" vertical="center" wrapText="1"/>
      <protection locked="0"/>
    </xf>
    <xf numFmtId="166" fontId="10" fillId="8" borderId="13" xfId="0" applyNumberFormat="1" applyFont="1" applyFill="1" applyBorder="1" applyAlignment="1" applyProtection="1">
      <alignment horizontal="center" vertical="center" wrapText="1"/>
      <protection locked="0"/>
    </xf>
    <xf numFmtId="166" fontId="14" fillId="8" borderId="13" xfId="0" applyNumberFormat="1" applyFont="1" applyFill="1" applyBorder="1" applyAlignment="1" applyProtection="1">
      <alignment horizontal="center" vertical="center" wrapText="1"/>
      <protection locked="0"/>
    </xf>
    <xf numFmtId="166" fontId="14" fillId="7" borderId="13" xfId="0" applyNumberFormat="1" applyFont="1" applyFill="1" applyBorder="1" applyAlignment="1" applyProtection="1">
      <alignment horizontal="center" vertical="center" wrapText="1"/>
      <protection locked="0"/>
    </xf>
    <xf numFmtId="166" fontId="14" fillId="7" borderId="56" xfId="0" applyNumberFormat="1" applyFont="1" applyFill="1" applyBorder="1" applyAlignment="1" applyProtection="1">
      <alignment horizontal="center" vertical="center" wrapText="1"/>
      <protection locked="0"/>
    </xf>
    <xf numFmtId="0" fontId="46" fillId="9" borderId="0" xfId="6" applyFont="1" applyFill="1" applyAlignment="1" applyProtection="1">
      <alignment horizontal="left" vertical="center" wrapText="1"/>
      <protection locked="0"/>
    </xf>
    <xf numFmtId="0" fontId="47" fillId="9" borderId="0" xfId="0" applyFont="1" applyFill="1" applyAlignment="1" applyProtection="1">
      <alignment vertical="center"/>
      <protection locked="0"/>
    </xf>
    <xf numFmtId="1" fontId="10" fillId="6" borderId="48" xfId="0" applyNumberFormat="1" applyFont="1" applyFill="1" applyBorder="1" applyAlignment="1" applyProtection="1">
      <alignment horizontal="center" vertical="center" wrapText="1"/>
      <protection locked="0"/>
    </xf>
    <xf numFmtId="10" fontId="10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0" fontId="38" fillId="0" borderId="0" xfId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8" fillId="13" borderId="0" xfId="0" applyFont="1" applyFill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2" fillId="4" borderId="71" xfId="7" applyFont="1" applyFill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43" fillId="0" borderId="0" xfId="0" applyFont="1" applyAlignment="1" applyProtection="1">
      <alignment vertical="center"/>
      <protection locked="0"/>
    </xf>
    <xf numFmtId="0" fontId="12" fillId="4" borderId="44" xfId="0" applyFont="1" applyFill="1" applyBorder="1" applyAlignment="1" applyProtection="1">
      <alignment horizontal="centerContinuous" vertical="top" wrapText="1"/>
      <protection locked="0"/>
    </xf>
    <xf numFmtId="0" fontId="12" fillId="4" borderId="45" xfId="0" applyFont="1" applyFill="1" applyBorder="1" applyAlignment="1" applyProtection="1">
      <alignment horizontal="centerContinuous" vertical="top" wrapText="1"/>
      <protection locked="0"/>
    </xf>
    <xf numFmtId="0" fontId="12" fillId="4" borderId="44" xfId="0" applyFont="1" applyFill="1" applyBorder="1" applyAlignment="1" applyProtection="1">
      <alignment horizontal="center" vertical="top" wrapText="1"/>
      <protection locked="0"/>
    </xf>
    <xf numFmtId="0" fontId="12" fillId="4" borderId="45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4" borderId="54" xfId="0" applyFont="1" applyFill="1" applyBorder="1" applyAlignment="1" applyProtection="1">
      <alignment horizontal="left" vertical="center"/>
      <protection locked="0"/>
    </xf>
    <xf numFmtId="0" fontId="12" fillId="4" borderId="54" xfId="0" applyFont="1" applyFill="1" applyBorder="1" applyAlignment="1" applyProtection="1">
      <alignment horizontal="left" vertical="center" wrapText="1"/>
      <protection locked="0"/>
    </xf>
    <xf numFmtId="0" fontId="48" fillId="0" borderId="0" xfId="0" applyFont="1" applyAlignment="1" applyProtection="1">
      <alignment horizontal="center" vertical="center" wrapText="1"/>
      <protection locked="0"/>
    </xf>
    <xf numFmtId="0" fontId="8" fillId="0" borderId="46" xfId="0" applyFont="1" applyBorder="1" applyProtection="1">
      <protection locked="0"/>
    </xf>
    <xf numFmtId="0" fontId="8" fillId="0" borderId="48" xfId="0" applyFont="1" applyBorder="1" applyProtection="1">
      <protection locked="0"/>
    </xf>
    <xf numFmtId="0" fontId="8" fillId="0" borderId="48" xfId="0" applyFont="1" applyBorder="1" applyAlignment="1" applyProtection="1">
      <alignment vertical="center" wrapText="1"/>
      <protection locked="0"/>
    </xf>
    <xf numFmtId="1" fontId="8" fillId="0" borderId="48" xfId="0" applyNumberFormat="1" applyFont="1" applyBorder="1" applyAlignment="1" applyProtection="1">
      <alignment horizontal="center" vertical="center"/>
      <protection locked="0"/>
    </xf>
    <xf numFmtId="0" fontId="17" fillId="0" borderId="79" xfId="7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/>
      <protection locked="0"/>
    </xf>
    <xf numFmtId="168" fontId="8" fillId="12" borderId="48" xfId="0" applyNumberFormat="1" applyFont="1" applyFill="1" applyBorder="1" applyAlignment="1" applyProtection="1">
      <alignment horizontal="center" vertical="center"/>
      <protection locked="0"/>
    </xf>
    <xf numFmtId="168" fontId="8" fillId="12" borderId="48" xfId="0" applyNumberFormat="1" applyFont="1" applyFill="1" applyBorder="1" applyAlignment="1" applyProtection="1">
      <alignment horizontal="center"/>
      <protection locked="0"/>
    </xf>
    <xf numFmtId="0" fontId="8" fillId="6" borderId="48" xfId="0" applyFont="1" applyFill="1" applyBorder="1" applyAlignment="1" applyProtection="1">
      <alignment horizontal="center"/>
      <protection locked="0"/>
    </xf>
    <xf numFmtId="0" fontId="8" fillId="6" borderId="50" xfId="0" applyFont="1" applyFill="1" applyBorder="1" applyAlignment="1" applyProtection="1">
      <alignment horizontal="center"/>
      <protection locked="0"/>
    </xf>
    <xf numFmtId="10" fontId="8" fillId="12" borderId="48" xfId="0" applyNumberFormat="1" applyFont="1" applyFill="1" applyBorder="1" applyProtection="1">
      <protection locked="0"/>
    </xf>
    <xf numFmtId="166" fontId="10" fillId="0" borderId="13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8" fillId="13" borderId="0" xfId="0" applyFont="1" applyFill="1" applyProtection="1">
      <protection locked="0"/>
    </xf>
    <xf numFmtId="0" fontId="28" fillId="13" borderId="0" xfId="1" applyFont="1" applyFill="1" applyBorder="1" applyAlignment="1" applyProtection="1">
      <alignment vertical="center" wrapText="1"/>
      <protection locked="0"/>
    </xf>
    <xf numFmtId="0" fontId="12" fillId="4" borderId="44" xfId="0" applyFont="1" applyFill="1" applyBorder="1" applyAlignment="1" applyProtection="1">
      <alignment horizontal="centerContinuous" vertical="center" wrapText="1"/>
      <protection locked="0"/>
    </xf>
    <xf numFmtId="0" fontId="12" fillId="4" borderId="45" xfId="0" applyFont="1" applyFill="1" applyBorder="1" applyAlignment="1" applyProtection="1">
      <alignment horizontal="centerContinuous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168" fontId="8" fillId="12" borderId="48" xfId="0" applyNumberFormat="1" applyFont="1" applyFill="1" applyBorder="1" applyAlignment="1" applyProtection="1">
      <alignment vertical="center"/>
      <protection locked="0"/>
    </xf>
    <xf numFmtId="0" fontId="17" fillId="0" borderId="69" xfId="7" applyFont="1" applyBorder="1" applyAlignment="1" applyProtection="1">
      <alignment horizontal="center" vertical="center"/>
      <protection locked="0"/>
    </xf>
    <xf numFmtId="0" fontId="8" fillId="6" borderId="48" xfId="0" applyFont="1" applyFill="1" applyBorder="1" applyAlignment="1" applyProtection="1">
      <alignment vertical="center"/>
      <protection locked="0"/>
    </xf>
    <xf numFmtId="0" fontId="8" fillId="6" borderId="50" xfId="0" applyFont="1" applyFill="1" applyBorder="1" applyAlignment="1" applyProtection="1">
      <alignment vertical="center"/>
      <protection locked="0"/>
    </xf>
    <xf numFmtId="10" fontId="8" fillId="12" borderId="48" xfId="0" applyNumberFormat="1" applyFont="1" applyFill="1" applyBorder="1" applyAlignment="1" applyProtection="1">
      <alignment vertical="center"/>
      <protection locked="0"/>
    </xf>
    <xf numFmtId="10" fontId="10" fillId="6" borderId="48" xfId="5" applyNumberFormat="1" applyFont="1" applyFill="1" applyBorder="1" applyAlignment="1" applyProtection="1">
      <alignment horizontal="center" vertical="center" wrapText="1"/>
      <protection locked="0"/>
    </xf>
    <xf numFmtId="2" fontId="10" fillId="14" borderId="13" xfId="0" applyNumberFormat="1" applyFont="1" applyFill="1" applyBorder="1" applyAlignment="1" applyProtection="1">
      <alignment horizontal="center" vertical="center" wrapText="1"/>
      <protection locked="0"/>
    </xf>
    <xf numFmtId="21" fontId="10" fillId="14" borderId="48" xfId="5" applyNumberFormat="1" applyFont="1" applyFill="1" applyBorder="1" applyAlignment="1" applyProtection="1">
      <alignment horizontal="center" vertical="center" wrapText="1"/>
      <protection locked="0"/>
    </xf>
    <xf numFmtId="10" fontId="10" fillId="6" borderId="48" xfId="0" applyNumberFormat="1" applyFont="1" applyFill="1" applyBorder="1" applyAlignment="1" applyProtection="1">
      <alignment vertical="center"/>
      <protection locked="0"/>
    </xf>
    <xf numFmtId="10" fontId="8" fillId="6" borderId="50" xfId="0" applyNumberFormat="1" applyFont="1" applyFill="1" applyBorder="1" applyProtection="1">
      <protection locked="0"/>
    </xf>
    <xf numFmtId="10" fontId="10" fillId="6" borderId="50" xfId="0" applyNumberFormat="1" applyFont="1" applyFill="1" applyBorder="1" applyProtection="1"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0" fillId="11" borderId="0" xfId="0" applyFill="1" applyAlignment="1">
      <alignment horizontal="left" vertical="top" wrapText="1"/>
    </xf>
    <xf numFmtId="0" fontId="7" fillId="3" borderId="0" xfId="0" applyFont="1" applyFill="1" applyAlignment="1" applyProtection="1">
      <alignment horizontal="left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5" borderId="16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5" borderId="11" xfId="0" applyFont="1" applyFill="1" applyBorder="1" applyAlignment="1" applyProtection="1">
      <alignment horizontal="center" vertical="center" wrapText="1"/>
      <protection locked="0"/>
    </xf>
    <xf numFmtId="0" fontId="9" fillId="5" borderId="17" xfId="0" applyFont="1" applyFill="1" applyBorder="1" applyAlignment="1" applyProtection="1">
      <alignment horizontal="center" vertical="center" wrapText="1"/>
      <protection locked="0"/>
    </xf>
    <xf numFmtId="0" fontId="9" fillId="5" borderId="12" xfId="0" applyFont="1" applyFill="1" applyBorder="1" applyAlignment="1" applyProtection="1">
      <alignment horizontal="center" vertical="center" wrapText="1"/>
      <protection locked="0"/>
    </xf>
    <xf numFmtId="0" fontId="9" fillId="4" borderId="5" xfId="3" applyFont="1" applyFill="1" applyBorder="1" applyAlignment="1" applyProtection="1">
      <alignment horizontal="center" vertical="center" wrapText="1"/>
      <protection locked="0"/>
    </xf>
    <xf numFmtId="0" fontId="9" fillId="5" borderId="6" xfId="3" applyFont="1" applyFill="1" applyBorder="1" applyAlignment="1" applyProtection="1">
      <alignment horizontal="center" vertical="center" wrapText="1"/>
      <protection locked="0"/>
    </xf>
    <xf numFmtId="0" fontId="9" fillId="5" borderId="7" xfId="3" applyFont="1" applyFill="1" applyBorder="1" applyAlignment="1" applyProtection="1">
      <alignment horizontal="center" vertical="center" wrapText="1"/>
      <protection locked="0"/>
    </xf>
    <xf numFmtId="0" fontId="9" fillId="4" borderId="4" xfId="3" applyFont="1" applyFill="1" applyBorder="1" applyAlignment="1" applyProtection="1">
      <alignment horizontal="center" vertical="center" wrapText="1"/>
      <protection locked="0"/>
    </xf>
    <xf numFmtId="0" fontId="9" fillId="5" borderId="12" xfId="3" applyFont="1" applyFill="1" applyBorder="1" applyAlignment="1" applyProtection="1">
      <alignment horizontal="center" vertical="center" wrapText="1"/>
      <protection locked="0"/>
    </xf>
    <xf numFmtId="0" fontId="9" fillId="4" borderId="8" xfId="3" applyFont="1" applyFill="1" applyBorder="1" applyAlignment="1" applyProtection="1">
      <alignment horizontal="center" vertical="center" wrapText="1"/>
      <protection locked="0"/>
    </xf>
    <xf numFmtId="0" fontId="9" fillId="5" borderId="14" xfId="3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5" borderId="19" xfId="0" applyFont="1" applyFill="1" applyBorder="1" applyAlignment="1" applyProtection="1">
      <alignment horizontal="center" vertical="center" wrapText="1"/>
      <protection locked="0"/>
    </xf>
    <xf numFmtId="0" fontId="9" fillId="5" borderId="20" xfId="0" applyFont="1" applyFill="1" applyBorder="1" applyAlignment="1" applyProtection="1">
      <alignment horizontal="center" vertical="center" wrapText="1"/>
      <protection locked="0"/>
    </xf>
    <xf numFmtId="0" fontId="9" fillId="5" borderId="21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25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9" fillId="4" borderId="25" xfId="3" applyFont="1" applyFill="1" applyBorder="1" applyAlignment="1" applyProtection="1">
      <alignment horizontal="center" vertical="center" wrapText="1"/>
      <protection locked="0"/>
    </xf>
    <xf numFmtId="0" fontId="9" fillId="5" borderId="13" xfId="3" applyFont="1" applyFill="1" applyBorder="1" applyAlignment="1" applyProtection="1">
      <alignment horizontal="center" vertical="center" wrapText="1"/>
      <protection locked="0"/>
    </xf>
    <xf numFmtId="0" fontId="9" fillId="5" borderId="25" xfId="3" applyFont="1" applyFill="1" applyBorder="1" applyAlignment="1" applyProtection="1">
      <alignment horizontal="center" vertical="center" wrapText="1"/>
      <protection locked="0"/>
    </xf>
    <xf numFmtId="0" fontId="9" fillId="4" borderId="42" xfId="3" applyFont="1" applyFill="1" applyBorder="1" applyAlignment="1" applyProtection="1">
      <alignment horizontal="center" vertical="center" wrapText="1"/>
      <protection locked="0"/>
    </xf>
    <xf numFmtId="0" fontId="9" fillId="4" borderId="28" xfId="3" applyFont="1" applyFill="1" applyBorder="1" applyAlignment="1" applyProtection="1">
      <alignment horizontal="center" vertical="center" wrapText="1"/>
      <protection locked="0"/>
    </xf>
    <xf numFmtId="0" fontId="9" fillId="4" borderId="31" xfId="3" applyFont="1" applyFill="1" applyBorder="1" applyAlignment="1" applyProtection="1">
      <alignment horizontal="center" vertical="center" wrapText="1"/>
      <protection locked="0"/>
    </xf>
    <xf numFmtId="0" fontId="9" fillId="4" borderId="13" xfId="3" applyFont="1" applyFill="1" applyBorder="1" applyAlignment="1" applyProtection="1">
      <alignment horizontal="center" vertical="center" wrapText="1"/>
      <protection locked="0"/>
    </xf>
    <xf numFmtId="0" fontId="9" fillId="4" borderId="32" xfId="3" applyFont="1" applyFill="1" applyBorder="1" applyAlignment="1" applyProtection="1">
      <alignment horizontal="center" vertical="center" wrapText="1"/>
      <protection locked="0"/>
    </xf>
    <xf numFmtId="0" fontId="9" fillId="4" borderId="26" xfId="3" applyFont="1" applyFill="1" applyBorder="1" applyAlignment="1" applyProtection="1">
      <alignment horizontal="center" vertical="center" wrapText="1"/>
      <protection locked="0"/>
    </xf>
    <xf numFmtId="0" fontId="9" fillId="5" borderId="29" xfId="3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center" wrapText="1"/>
      <protection locked="0"/>
    </xf>
    <xf numFmtId="0" fontId="9" fillId="5" borderId="32" xfId="0" applyFont="1" applyFill="1" applyBorder="1" applyAlignment="1" applyProtection="1">
      <alignment horizontal="center" vertical="center" wrapText="1"/>
      <protection locked="0"/>
    </xf>
    <xf numFmtId="0" fontId="9" fillId="5" borderId="33" xfId="0" applyFont="1" applyFill="1" applyBorder="1" applyAlignment="1" applyProtection="1">
      <alignment horizontal="center" vertical="center" wrapText="1"/>
      <protection locked="0"/>
    </xf>
    <xf numFmtId="165" fontId="9" fillId="4" borderId="5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6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7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18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19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20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4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12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8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14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21" xfId="5" applyNumberFormat="1" applyFont="1" applyFill="1" applyBorder="1" applyAlignment="1" applyProtection="1">
      <alignment horizontal="center" vertical="center" wrapText="1"/>
      <protection locked="0"/>
    </xf>
    <xf numFmtId="0" fontId="9" fillId="4" borderId="49" xfId="0" applyFont="1" applyFill="1" applyBorder="1" applyAlignment="1" applyProtection="1">
      <alignment horizontal="center" vertical="center" wrapText="1"/>
      <protection locked="0"/>
    </xf>
    <xf numFmtId="0" fontId="9" fillId="4" borderId="64" xfId="0" applyFont="1" applyFill="1" applyBorder="1" applyAlignment="1" applyProtection="1">
      <alignment horizontal="center" vertical="center" wrapText="1"/>
      <protection locked="0"/>
    </xf>
    <xf numFmtId="0" fontId="9" fillId="4" borderId="65" xfId="0" applyFont="1" applyFill="1" applyBorder="1" applyAlignment="1" applyProtection="1">
      <alignment horizontal="center" vertical="center" wrapText="1"/>
      <protection locked="0"/>
    </xf>
    <xf numFmtId="0" fontId="25" fillId="9" borderId="0" xfId="1" applyFont="1" applyFill="1" applyBorder="1" applyAlignment="1" applyProtection="1">
      <alignment horizontal="left" vertical="center" wrapText="1"/>
      <protection locked="0"/>
    </xf>
    <xf numFmtId="0" fontId="28" fillId="3" borderId="0" xfId="1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center" vertical="center" wrapText="1"/>
      <protection locked="0"/>
    </xf>
    <xf numFmtId="0" fontId="9" fillId="4" borderId="60" xfId="0" applyFont="1" applyFill="1" applyBorder="1" applyAlignment="1" applyProtection="1">
      <alignment horizontal="center" vertical="center" wrapText="1"/>
      <protection locked="0"/>
    </xf>
    <xf numFmtId="0" fontId="9" fillId="4" borderId="47" xfId="0" applyFont="1" applyFill="1" applyBorder="1" applyAlignment="1" applyProtection="1">
      <alignment horizontal="center" vertical="center" wrapText="1"/>
      <protection locked="0"/>
    </xf>
    <xf numFmtId="0" fontId="9" fillId="4" borderId="61" xfId="0" applyFont="1" applyFill="1" applyBorder="1" applyAlignment="1" applyProtection="1">
      <alignment horizontal="center" vertical="center" wrapText="1"/>
      <protection locked="0"/>
    </xf>
    <xf numFmtId="0" fontId="9" fillId="4" borderId="48" xfId="0" applyFont="1" applyFill="1" applyBorder="1" applyAlignment="1" applyProtection="1">
      <alignment horizontal="center" vertical="center" wrapText="1"/>
      <protection locked="0"/>
    </xf>
    <xf numFmtId="0" fontId="9" fillId="4" borderId="44" xfId="0" applyFont="1" applyFill="1" applyBorder="1" applyAlignment="1" applyProtection="1">
      <alignment horizontal="center" vertical="center" wrapText="1"/>
      <protection locked="0"/>
    </xf>
    <xf numFmtId="0" fontId="9" fillId="4" borderId="54" xfId="0" applyFont="1" applyFill="1" applyBorder="1" applyAlignment="1" applyProtection="1">
      <alignment horizontal="center" vertical="center" wrapText="1"/>
      <protection locked="0"/>
    </xf>
    <xf numFmtId="0" fontId="9" fillId="4" borderId="63" xfId="0" applyFont="1" applyFill="1" applyBorder="1" applyAlignment="1" applyProtection="1">
      <alignment horizontal="center" vertical="center" wrapText="1"/>
      <protection locked="0"/>
    </xf>
    <xf numFmtId="0" fontId="9" fillId="4" borderId="47" xfId="0" applyFont="1" applyFill="1" applyBorder="1" applyAlignment="1" applyProtection="1">
      <alignment horizontal="center" vertical="center"/>
      <protection locked="0"/>
    </xf>
    <xf numFmtId="0" fontId="9" fillId="4" borderId="61" xfId="0" applyFont="1" applyFill="1" applyBorder="1" applyAlignment="1" applyProtection="1">
      <alignment horizontal="center" vertical="center"/>
      <protection locked="0"/>
    </xf>
    <xf numFmtId="0" fontId="9" fillId="4" borderId="72" xfId="0" applyFont="1" applyFill="1" applyBorder="1" applyAlignment="1" applyProtection="1">
      <alignment horizontal="center" vertical="center" wrapText="1"/>
      <protection locked="0"/>
    </xf>
    <xf numFmtId="0" fontId="9" fillId="4" borderId="73" xfId="0" applyFont="1" applyFill="1" applyBorder="1" applyAlignment="1" applyProtection="1">
      <alignment horizontal="center" vertical="center" wrapText="1"/>
      <protection locked="0"/>
    </xf>
    <xf numFmtId="0" fontId="9" fillId="4" borderId="66" xfId="0" applyFont="1" applyFill="1" applyBorder="1" applyAlignment="1" applyProtection="1">
      <alignment horizontal="center" vertical="center" wrapText="1"/>
      <protection locked="0"/>
    </xf>
    <xf numFmtId="0" fontId="9" fillId="4" borderId="51" xfId="0" applyFont="1" applyFill="1" applyBorder="1" applyAlignment="1" applyProtection="1">
      <alignment horizontal="center" vertical="center" wrapText="1"/>
      <protection locked="0"/>
    </xf>
    <xf numFmtId="0" fontId="9" fillId="4" borderId="52" xfId="0" applyFont="1" applyFill="1" applyBorder="1" applyAlignment="1" applyProtection="1">
      <alignment horizontal="center" vertical="center" wrapText="1"/>
      <protection locked="0"/>
    </xf>
    <xf numFmtId="0" fontId="9" fillId="4" borderId="53" xfId="0" applyFont="1" applyFill="1" applyBorder="1" applyAlignment="1" applyProtection="1">
      <alignment horizontal="center" vertical="center" wrapText="1"/>
      <protection locked="0"/>
    </xf>
    <xf numFmtId="0" fontId="9" fillId="4" borderId="57" xfId="0" applyFont="1" applyFill="1" applyBorder="1" applyAlignment="1" applyProtection="1">
      <alignment horizontal="center" vertical="center" wrapText="1"/>
      <protection locked="0"/>
    </xf>
    <xf numFmtId="0" fontId="9" fillId="4" borderId="58" xfId="0" applyFont="1" applyFill="1" applyBorder="1" applyAlignment="1" applyProtection="1">
      <alignment horizontal="center" vertical="center" wrapText="1"/>
      <protection locked="0"/>
    </xf>
    <xf numFmtId="0" fontId="9" fillId="4" borderId="59" xfId="0" applyFont="1" applyFill="1" applyBorder="1" applyAlignment="1" applyProtection="1">
      <alignment horizontal="center" vertical="center" wrapText="1"/>
      <protection locked="0"/>
    </xf>
    <xf numFmtId="0" fontId="9" fillId="4" borderId="46" xfId="0" applyFont="1" applyFill="1" applyBorder="1" applyAlignment="1" applyProtection="1">
      <alignment horizontal="left" vertical="center" wrapText="1"/>
      <protection locked="0"/>
    </xf>
    <xf numFmtId="0" fontId="9" fillId="4" borderId="55" xfId="0" applyFont="1" applyFill="1" applyBorder="1" applyAlignment="1" applyProtection="1">
      <alignment horizontal="left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55" xfId="0" applyFont="1" applyFill="1" applyBorder="1" applyAlignment="1" applyProtection="1">
      <alignment horizontal="center" vertical="center" wrapText="1"/>
      <protection locked="0"/>
    </xf>
    <xf numFmtId="0" fontId="12" fillId="4" borderId="48" xfId="0" applyFont="1" applyFill="1" applyBorder="1" applyAlignment="1" applyProtection="1">
      <alignment horizontal="center" vertical="top" wrapText="1"/>
      <protection locked="0"/>
    </xf>
    <xf numFmtId="0" fontId="12" fillId="4" borderId="50" xfId="0" applyFont="1" applyFill="1" applyBorder="1" applyAlignment="1" applyProtection="1">
      <alignment horizontal="center" vertical="top" wrapText="1"/>
      <protection locked="0"/>
    </xf>
    <xf numFmtId="0" fontId="12" fillId="4" borderId="54" xfId="0" applyFont="1" applyFill="1" applyBorder="1" applyAlignment="1" applyProtection="1">
      <alignment horizontal="center" vertical="center" wrapText="1"/>
      <protection locked="0"/>
    </xf>
    <xf numFmtId="0" fontId="12" fillId="4" borderId="63" xfId="0" applyFont="1" applyFill="1" applyBorder="1" applyAlignment="1" applyProtection="1">
      <alignment horizontal="center" vertical="center" wrapText="1"/>
      <protection locked="0"/>
    </xf>
    <xf numFmtId="0" fontId="12" fillId="4" borderId="46" xfId="0" applyFont="1" applyFill="1" applyBorder="1" applyAlignment="1" applyProtection="1">
      <alignment horizontal="center" vertical="center" wrapText="1"/>
      <protection locked="0"/>
    </xf>
    <xf numFmtId="0" fontId="12" fillId="4" borderId="60" xfId="0" applyFont="1" applyFill="1" applyBorder="1" applyAlignment="1" applyProtection="1">
      <alignment horizontal="center" vertical="center" wrapText="1"/>
      <protection locked="0"/>
    </xf>
    <xf numFmtId="0" fontId="12" fillId="4" borderId="48" xfId="0" applyFont="1" applyFill="1" applyBorder="1" applyAlignment="1" applyProtection="1">
      <alignment horizontal="center" vertical="center" wrapText="1"/>
      <protection locked="0"/>
    </xf>
    <xf numFmtId="0" fontId="12" fillId="4" borderId="44" xfId="0" applyFont="1" applyFill="1" applyBorder="1" applyAlignment="1" applyProtection="1">
      <alignment horizontal="center" vertical="center" wrapText="1"/>
      <protection locked="0"/>
    </xf>
    <xf numFmtId="0" fontId="12" fillId="4" borderId="46" xfId="0" applyFont="1" applyFill="1" applyBorder="1" applyAlignment="1" applyProtection="1">
      <alignment horizontal="center" vertical="center"/>
      <protection locked="0"/>
    </xf>
    <xf numFmtId="0" fontId="12" fillId="4" borderId="60" xfId="0" applyFont="1" applyFill="1" applyBorder="1" applyAlignment="1" applyProtection="1">
      <alignment horizontal="center" vertical="center"/>
      <protection locked="0"/>
    </xf>
    <xf numFmtId="0" fontId="12" fillId="4" borderId="48" xfId="0" applyFont="1" applyFill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 applyProtection="1">
      <alignment horizontal="center" vertical="top" wrapText="1"/>
      <protection locked="0"/>
    </xf>
    <xf numFmtId="0" fontId="12" fillId="4" borderId="47" xfId="0" applyFont="1" applyFill="1" applyBorder="1" applyAlignment="1" applyProtection="1">
      <alignment horizontal="center" vertical="top" wrapText="1"/>
      <protection locked="0"/>
    </xf>
    <xf numFmtId="0" fontId="12" fillId="4" borderId="61" xfId="0" applyFont="1" applyFill="1" applyBorder="1" applyAlignment="1" applyProtection="1">
      <alignment horizontal="center" vertical="top" wrapText="1"/>
      <protection locked="0"/>
    </xf>
    <xf numFmtId="0" fontId="38" fillId="0" borderId="0" xfId="1" applyFont="1" applyBorder="1" applyAlignment="1" applyProtection="1">
      <alignment horizontal="left" vertical="center" wrapText="1"/>
      <protection locked="0"/>
    </xf>
    <xf numFmtId="0" fontId="12" fillId="4" borderId="50" xfId="0" applyFont="1" applyFill="1" applyBorder="1" applyAlignment="1" applyProtection="1">
      <alignment horizontal="center" vertical="center" wrapText="1"/>
      <protection locked="0"/>
    </xf>
    <xf numFmtId="0" fontId="12" fillId="4" borderId="47" xfId="0" applyFont="1" applyFill="1" applyBorder="1" applyAlignment="1" applyProtection="1">
      <alignment horizontal="center" vertical="center" wrapText="1"/>
      <protection locked="0"/>
    </xf>
    <xf numFmtId="0" fontId="12" fillId="4" borderId="61" xfId="0" applyFont="1" applyFill="1" applyBorder="1" applyAlignment="1" applyProtection="1">
      <alignment horizontal="center" vertical="center" wrapText="1"/>
      <protection locked="0"/>
    </xf>
    <xf numFmtId="0" fontId="12" fillId="4" borderId="49" xfId="0" applyFont="1" applyFill="1" applyBorder="1" applyAlignment="1" applyProtection="1">
      <alignment horizontal="center" vertical="center" wrapText="1"/>
      <protection locked="0"/>
    </xf>
    <xf numFmtId="0" fontId="12" fillId="4" borderId="64" xfId="0" applyFont="1" applyFill="1" applyBorder="1" applyAlignment="1" applyProtection="1">
      <alignment horizontal="center" vertical="center" wrapText="1"/>
      <protection locked="0"/>
    </xf>
    <xf numFmtId="0" fontId="12" fillId="4" borderId="6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protection locked="0"/>
    </xf>
  </cellXfs>
  <cellStyles count="15">
    <cellStyle name="Comma 2" xfId="11" xr:uid="{FE8E9059-314A-4A3F-AC42-64879850D9B0}"/>
    <cellStyle name="Comma 3" xfId="5" xr:uid="{E9015820-B207-46E0-BBA8-C72A5472EE6A}"/>
    <cellStyle name="Comma 4" xfId="14" xr:uid="{3B1EC9C4-3359-436F-BB49-E7216855BF2C}"/>
    <cellStyle name="Heading 1" xfId="1" builtinId="16"/>
    <cellStyle name="Heading 2" xfId="2" builtinId="17"/>
    <cellStyle name="Heading 2 2" xfId="4" xr:uid="{E599D5C0-9EC3-4AB7-929C-5E5C9321DFF1}"/>
    <cellStyle name="Normal" xfId="0" builtinId="0"/>
    <cellStyle name="Normal 2" xfId="10" xr:uid="{176A5456-9301-43E6-A761-00844A8537AA}"/>
    <cellStyle name="Normal 3" xfId="3" xr:uid="{E67CDDCC-122F-46D5-9971-29D9DF4863F2}"/>
    <cellStyle name="Normal 3 2 2" xfId="7" xr:uid="{1B3258E0-6D82-4E98-9967-E3FEDEC4BE69}"/>
    <cellStyle name="Normal 4" xfId="6" xr:uid="{804FE4B9-42D5-481F-8D82-EEB865108124}"/>
    <cellStyle name="Normal 5" xfId="8" xr:uid="{8192F16E-B2E8-4D05-B5B5-BBBB0E46EDD9}"/>
    <cellStyle name="Normal 6" xfId="12" xr:uid="{F83F189C-6D30-40FE-BF00-D5889C6468BB}"/>
    <cellStyle name="Percent 2" xfId="9" xr:uid="{142A7010-089B-4BC4-93DD-CBA4FB25B88E}"/>
    <cellStyle name="Percent 3" xfId="13" xr:uid="{7D475FFD-9676-492C-87F8-41A7B34FF483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lidat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t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DA193-6012-4DC5-A139-ED94FB4C9805}">
  <sheetPr>
    <tabColor rgb="FF0070C0"/>
  </sheetPr>
  <dimension ref="B3:J20"/>
  <sheetViews>
    <sheetView tabSelected="1" workbookViewId="0"/>
  </sheetViews>
  <sheetFormatPr defaultRowHeight="13.9"/>
  <sheetData>
    <row r="3" spans="2:10">
      <c r="B3" s="357" t="s">
        <v>0</v>
      </c>
      <c r="C3" s="357"/>
      <c r="D3" s="357"/>
      <c r="E3" s="357"/>
      <c r="F3" s="357"/>
      <c r="G3" s="357"/>
      <c r="H3" s="357"/>
      <c r="I3" s="357"/>
      <c r="J3" s="357"/>
    </row>
    <row r="4" spans="2:10">
      <c r="B4" s="357"/>
      <c r="C4" s="357"/>
      <c r="D4" s="357"/>
      <c r="E4" s="357"/>
      <c r="F4" s="357"/>
      <c r="G4" s="357"/>
      <c r="H4" s="357"/>
      <c r="I4" s="357"/>
      <c r="J4" s="357"/>
    </row>
    <row r="5" spans="2:10">
      <c r="B5" s="357"/>
      <c r="C5" s="357"/>
      <c r="D5" s="357"/>
      <c r="E5" s="357"/>
      <c r="F5" s="357"/>
      <c r="G5" s="357"/>
      <c r="H5" s="357"/>
      <c r="I5" s="357"/>
      <c r="J5" s="357"/>
    </row>
    <row r="6" spans="2:10">
      <c r="B6" s="357"/>
      <c r="C6" s="357"/>
      <c r="D6" s="357"/>
      <c r="E6" s="357"/>
      <c r="F6" s="357"/>
      <c r="G6" s="357"/>
      <c r="H6" s="357"/>
      <c r="I6" s="357"/>
      <c r="J6" s="357"/>
    </row>
    <row r="7" spans="2:10">
      <c r="B7" s="357"/>
      <c r="C7" s="357"/>
      <c r="D7" s="357"/>
      <c r="E7" s="357"/>
      <c r="F7" s="357"/>
      <c r="G7" s="357"/>
      <c r="H7" s="357"/>
      <c r="I7" s="357"/>
      <c r="J7" s="357"/>
    </row>
    <row r="8" spans="2:10">
      <c r="B8" s="357"/>
      <c r="C8" s="357"/>
      <c r="D8" s="357"/>
      <c r="E8" s="357"/>
      <c r="F8" s="357"/>
      <c r="G8" s="357"/>
      <c r="H8" s="357"/>
      <c r="I8" s="357"/>
      <c r="J8" s="357"/>
    </row>
    <row r="9" spans="2:10">
      <c r="B9" s="357"/>
      <c r="C9" s="357"/>
      <c r="D9" s="357"/>
      <c r="E9" s="357"/>
      <c r="F9" s="357"/>
      <c r="G9" s="357"/>
      <c r="H9" s="357"/>
      <c r="I9" s="357"/>
      <c r="J9" s="357"/>
    </row>
    <row r="10" spans="2:10">
      <c r="B10" s="357"/>
      <c r="C10" s="357"/>
      <c r="D10" s="357"/>
      <c r="E10" s="357"/>
      <c r="F10" s="357"/>
      <c r="G10" s="357"/>
      <c r="H10" s="357"/>
      <c r="I10" s="357"/>
      <c r="J10" s="357"/>
    </row>
    <row r="11" spans="2:10">
      <c r="B11" s="357"/>
      <c r="C11" s="357"/>
      <c r="D11" s="357"/>
      <c r="E11" s="357"/>
      <c r="F11" s="357"/>
      <c r="G11" s="357"/>
      <c r="H11" s="357"/>
      <c r="I11" s="357"/>
      <c r="J11" s="357"/>
    </row>
    <row r="12" spans="2:10">
      <c r="B12" s="357"/>
      <c r="C12" s="357"/>
      <c r="D12" s="357"/>
      <c r="E12" s="357"/>
      <c r="F12" s="357"/>
      <c r="G12" s="357"/>
      <c r="H12" s="357"/>
      <c r="I12" s="357"/>
      <c r="J12" s="357"/>
    </row>
    <row r="13" spans="2:10">
      <c r="B13" s="357"/>
      <c r="C13" s="357"/>
      <c r="D13" s="357"/>
      <c r="E13" s="357"/>
      <c r="F13" s="357"/>
      <c r="G13" s="357"/>
      <c r="H13" s="357"/>
      <c r="I13" s="357"/>
      <c r="J13" s="357"/>
    </row>
    <row r="14" spans="2:10">
      <c r="B14" s="357"/>
      <c r="C14" s="357"/>
      <c r="D14" s="357"/>
      <c r="E14" s="357"/>
      <c r="F14" s="357"/>
      <c r="G14" s="357"/>
      <c r="H14" s="357"/>
      <c r="I14" s="357"/>
      <c r="J14" s="357"/>
    </row>
    <row r="15" spans="2:10">
      <c r="B15" s="357"/>
      <c r="C15" s="357"/>
      <c r="D15" s="357"/>
      <c r="E15" s="357"/>
      <c r="F15" s="357"/>
      <c r="G15" s="357"/>
      <c r="H15" s="357"/>
      <c r="I15" s="357"/>
      <c r="J15" s="357"/>
    </row>
    <row r="16" spans="2:10">
      <c r="B16" s="357"/>
      <c r="C16" s="357"/>
      <c r="D16" s="357"/>
      <c r="E16" s="357"/>
      <c r="F16" s="357"/>
      <c r="G16" s="357"/>
      <c r="H16" s="357"/>
      <c r="I16" s="357"/>
      <c r="J16" s="357"/>
    </row>
    <row r="17" spans="2:10">
      <c r="B17" s="357"/>
      <c r="C17" s="357"/>
      <c r="D17" s="357"/>
      <c r="E17" s="357"/>
      <c r="F17" s="357"/>
      <c r="G17" s="357"/>
      <c r="H17" s="357"/>
      <c r="I17" s="357"/>
      <c r="J17" s="357"/>
    </row>
    <row r="18" spans="2:10">
      <c r="B18" s="357"/>
      <c r="C18" s="357"/>
      <c r="D18" s="357"/>
      <c r="E18" s="357"/>
      <c r="F18" s="357"/>
      <c r="G18" s="357"/>
      <c r="H18" s="357"/>
      <c r="I18" s="357"/>
      <c r="J18" s="357"/>
    </row>
    <row r="19" spans="2:10">
      <c r="B19" s="357"/>
      <c r="C19" s="357"/>
      <c r="D19" s="357"/>
      <c r="E19" s="357"/>
      <c r="F19" s="357"/>
      <c r="G19" s="357"/>
      <c r="H19" s="357"/>
      <c r="I19" s="357"/>
      <c r="J19" s="357"/>
    </row>
    <row r="20" spans="2:10">
      <c r="B20" s="357"/>
      <c r="C20" s="357"/>
      <c r="D20" s="357"/>
      <c r="E20" s="357"/>
      <c r="F20" s="357"/>
      <c r="G20" s="357"/>
      <c r="H20" s="357"/>
      <c r="I20" s="357"/>
      <c r="J20" s="357"/>
    </row>
  </sheetData>
  <mergeCells count="1">
    <mergeCell ref="B3:J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4D4E-4886-4C58-A5DE-32543BB420E1}">
  <sheetPr>
    <tabColor rgb="FF0070C0"/>
  </sheetPr>
  <dimension ref="A1:X12"/>
  <sheetViews>
    <sheetView zoomScale="60" zoomScaleNormal="60" workbookViewId="0"/>
  </sheetViews>
  <sheetFormatPr defaultRowHeight="13.9"/>
  <cols>
    <col min="2" max="2" width="15.875" customWidth="1"/>
    <col min="3" max="4" width="10.875" customWidth="1"/>
    <col min="5" max="13" width="14.75" customWidth="1"/>
    <col min="15" max="18" width="10.75" customWidth="1"/>
  </cols>
  <sheetData>
    <row r="1" spans="1:24" s="169" customFormat="1" ht="20.25" customHeight="1"/>
    <row r="2" spans="1:24" s="169" customFormat="1" ht="20.25" customHeight="1">
      <c r="A2" s="170"/>
      <c r="B2" s="216" t="s">
        <v>4134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4" s="169" customFormat="1" ht="20.25" customHeight="1">
      <c r="A3" s="170"/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1:24" s="169" customFormat="1" ht="20.25" customHeight="1">
      <c r="A4" s="175"/>
      <c r="B4" s="429" t="s">
        <v>4135</v>
      </c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</row>
    <row r="5" spans="1:24" s="169" customFormat="1" ht="20.25" customHeight="1" thickBot="1">
      <c r="A5" s="175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8" t="s">
        <v>20</v>
      </c>
      <c r="T5" s="178" t="s">
        <v>21</v>
      </c>
      <c r="U5" s="178" t="s">
        <v>22</v>
      </c>
      <c r="V5" s="178" t="s">
        <v>23</v>
      </c>
      <c r="W5" s="179" t="s">
        <v>24</v>
      </c>
      <c r="X5" s="177"/>
    </row>
    <row r="6" spans="1:24" s="186" customFormat="1" ht="20.25" customHeight="1">
      <c r="A6" s="181"/>
      <c r="B6" s="449" t="s">
        <v>5</v>
      </c>
      <c r="C6" s="432" t="s">
        <v>4095</v>
      </c>
      <c r="D6" s="432" t="s">
        <v>4096</v>
      </c>
      <c r="E6" s="434" t="s">
        <v>4136</v>
      </c>
      <c r="F6" s="434"/>
      <c r="G6" s="434"/>
      <c r="H6" s="434"/>
      <c r="I6" s="434"/>
      <c r="J6" s="434"/>
      <c r="K6" s="434"/>
      <c r="L6" s="425"/>
      <c r="M6" s="451"/>
      <c r="N6" s="182"/>
      <c r="O6" s="430" t="s">
        <v>4137</v>
      </c>
      <c r="P6" s="434" t="s">
        <v>4138</v>
      </c>
      <c r="Q6" s="434" t="s">
        <v>4139</v>
      </c>
      <c r="R6" s="434" t="s">
        <v>4140</v>
      </c>
      <c r="S6" s="443" t="s">
        <v>4141</v>
      </c>
      <c r="T6" s="444"/>
      <c r="U6" s="444"/>
      <c r="V6" s="444"/>
      <c r="W6" s="445"/>
      <c r="X6" s="182"/>
    </row>
    <row r="7" spans="1:24" s="186" customFormat="1" ht="51" customHeight="1">
      <c r="A7" s="181"/>
      <c r="B7" s="450"/>
      <c r="C7" s="397"/>
      <c r="D7" s="397"/>
      <c r="E7" s="82" t="s">
        <v>8</v>
      </c>
      <c r="F7" s="82" t="s">
        <v>4142</v>
      </c>
      <c r="G7" s="82" t="s">
        <v>4143</v>
      </c>
      <c r="H7" s="82" t="s">
        <v>1293</v>
      </c>
      <c r="I7" s="82" t="s">
        <v>4144</v>
      </c>
      <c r="J7" s="82" t="s">
        <v>4145</v>
      </c>
      <c r="K7" s="82" t="s">
        <v>1294</v>
      </c>
      <c r="L7" s="188" t="s">
        <v>1295</v>
      </c>
      <c r="M7" s="189" t="s">
        <v>10</v>
      </c>
      <c r="N7" s="182"/>
      <c r="O7" s="452"/>
      <c r="P7" s="400"/>
      <c r="Q7" s="400"/>
      <c r="R7" s="400"/>
      <c r="S7" s="446"/>
      <c r="T7" s="447"/>
      <c r="U7" s="447"/>
      <c r="V7" s="447"/>
      <c r="W7" s="448"/>
      <c r="X7" s="182"/>
    </row>
    <row r="8" spans="1:24" s="186" customFormat="1" ht="20.25" customHeight="1">
      <c r="A8" s="181"/>
      <c r="B8" s="187" t="s">
        <v>6</v>
      </c>
      <c r="C8" s="397"/>
      <c r="D8" s="397"/>
      <c r="E8" s="82" t="s">
        <v>4117</v>
      </c>
      <c r="F8" s="82" t="s">
        <v>4117</v>
      </c>
      <c r="G8" s="82" t="s">
        <v>4117</v>
      </c>
      <c r="H8" s="82" t="s">
        <v>4117</v>
      </c>
      <c r="I8" s="82" t="s">
        <v>4117</v>
      </c>
      <c r="J8" s="82" t="s">
        <v>4117</v>
      </c>
      <c r="K8" s="82" t="s">
        <v>4117</v>
      </c>
      <c r="L8" s="188" t="s">
        <v>4117</v>
      </c>
      <c r="M8" s="189" t="s">
        <v>4117</v>
      </c>
      <c r="N8" s="182"/>
      <c r="O8" s="190" t="s">
        <v>27</v>
      </c>
      <c r="P8" s="82" t="s">
        <v>4117</v>
      </c>
      <c r="Q8" s="82" t="s">
        <v>27</v>
      </c>
      <c r="R8" s="82" t="s">
        <v>27</v>
      </c>
      <c r="S8" s="82" t="s">
        <v>4131</v>
      </c>
      <c r="T8" s="82" t="s">
        <v>4131</v>
      </c>
      <c r="U8" s="82" t="s">
        <v>4131</v>
      </c>
      <c r="V8" s="82" t="s">
        <v>4131</v>
      </c>
      <c r="W8" s="82" t="s">
        <v>4131</v>
      </c>
      <c r="X8" s="182"/>
    </row>
    <row r="9" spans="1:24" s="186" customFormat="1" ht="20.25" customHeight="1" thickBot="1">
      <c r="A9" s="181"/>
      <c r="B9" s="191" t="s">
        <v>4146</v>
      </c>
      <c r="C9" s="433"/>
      <c r="D9" s="433"/>
      <c r="E9" s="192">
        <v>2</v>
      </c>
      <c r="F9" s="192">
        <v>2</v>
      </c>
      <c r="G9" s="192">
        <v>2</v>
      </c>
      <c r="H9" s="192">
        <v>2</v>
      </c>
      <c r="I9" s="192">
        <v>2</v>
      </c>
      <c r="J9" s="192">
        <v>2</v>
      </c>
      <c r="K9" s="192">
        <v>2</v>
      </c>
      <c r="L9" s="193">
        <v>2</v>
      </c>
      <c r="M9" s="194">
        <v>2</v>
      </c>
      <c r="N9" s="182"/>
      <c r="O9" s="195">
        <v>6</v>
      </c>
      <c r="P9" s="192">
        <v>2</v>
      </c>
      <c r="Q9" s="192">
        <v>6</v>
      </c>
      <c r="R9" s="192">
        <v>6</v>
      </c>
      <c r="S9" s="196">
        <v>3</v>
      </c>
      <c r="T9" s="196">
        <v>3</v>
      </c>
      <c r="U9" s="196">
        <v>3</v>
      </c>
      <c r="V9" s="196">
        <v>3</v>
      </c>
      <c r="W9" s="196">
        <v>3</v>
      </c>
      <c r="X9" s="182"/>
    </row>
    <row r="10" spans="1:24" s="186" customFormat="1" ht="20.25" customHeight="1" thickBot="1">
      <c r="A10" s="181"/>
      <c r="N10" s="197"/>
      <c r="U10" s="198"/>
      <c r="V10" s="198"/>
      <c r="W10" s="198"/>
      <c r="X10" s="197"/>
    </row>
    <row r="11" spans="1:24" s="186" customFormat="1" ht="36" customHeight="1" thickBot="1">
      <c r="A11" s="181"/>
      <c r="B11" s="200" t="s">
        <v>4147</v>
      </c>
      <c r="C11" s="201"/>
      <c r="D11" s="201"/>
      <c r="E11" s="202"/>
      <c r="F11" s="202"/>
      <c r="G11" s="202"/>
      <c r="H11" s="202"/>
      <c r="I11" s="202"/>
      <c r="J11" s="202"/>
      <c r="K11" s="202"/>
      <c r="L11" s="202"/>
      <c r="M11" s="202"/>
      <c r="N11" s="203"/>
      <c r="O11" s="202"/>
      <c r="P11" s="202"/>
      <c r="Q11" s="202"/>
      <c r="R11" s="202"/>
      <c r="S11" s="202"/>
      <c r="T11" s="202"/>
      <c r="U11" s="202"/>
      <c r="V11" s="202"/>
      <c r="W11" s="202"/>
      <c r="X11" s="203"/>
    </row>
    <row r="12" spans="1:24" s="186" customFormat="1" ht="36" customHeight="1">
      <c r="A12" s="181"/>
      <c r="B12" s="204" t="s">
        <v>4114</v>
      </c>
      <c r="C12" s="205" t="s">
        <v>4115</v>
      </c>
      <c r="D12" s="205" t="s">
        <v>4116</v>
      </c>
      <c r="E12" s="206">
        <v>0</v>
      </c>
      <c r="F12" s="214"/>
      <c r="G12" s="215">
        <v>1</v>
      </c>
      <c r="H12" s="206">
        <v>0</v>
      </c>
      <c r="I12" s="206">
        <v>0</v>
      </c>
      <c r="J12" s="206">
        <v>0</v>
      </c>
      <c r="K12" s="206">
        <v>0</v>
      </c>
      <c r="L12" s="207">
        <v>0</v>
      </c>
      <c r="M12" s="208">
        <f>SUM(E12:L12)</f>
        <v>1</v>
      </c>
      <c r="N12" s="203"/>
      <c r="O12" s="209">
        <v>3.030799</v>
      </c>
      <c r="P12" s="210">
        <v>0.7</v>
      </c>
      <c r="Q12" s="211">
        <f>O12*P12</f>
        <v>2.1215592999999999</v>
      </c>
      <c r="R12" s="211">
        <f>O12*P12*-1</f>
        <v>-2.1215592999999999</v>
      </c>
      <c r="S12" s="212"/>
      <c r="T12" s="212"/>
      <c r="U12" s="212"/>
      <c r="V12" s="212"/>
      <c r="W12" s="213"/>
      <c r="X12" s="203"/>
    </row>
  </sheetData>
  <mergeCells count="10">
    <mergeCell ref="Q6:Q7"/>
    <mergeCell ref="R6:R7"/>
    <mergeCell ref="S6:W7"/>
    <mergeCell ref="B4:X4"/>
    <mergeCell ref="B6:B7"/>
    <mergeCell ref="C6:C9"/>
    <mergeCell ref="D6:D9"/>
    <mergeCell ref="E6:M6"/>
    <mergeCell ref="O6:O7"/>
    <mergeCell ref="P6:P7"/>
  </mergeCells>
  <conditionalFormatting sqref="F12"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EA2C7-90B6-4FD2-9D46-F12E720CAB28}">
  <sheetPr>
    <tabColor rgb="FF0070C0"/>
  </sheetPr>
  <dimension ref="A1:AO10"/>
  <sheetViews>
    <sheetView zoomScale="80" zoomScaleNormal="80" workbookViewId="0"/>
  </sheetViews>
  <sheetFormatPr defaultColWidth="9" defaultRowHeight="13.9"/>
  <cols>
    <col min="1" max="1" width="2" style="7" customWidth="1"/>
    <col min="2" max="2" width="42.625" style="7" customWidth="1"/>
    <col min="3" max="3" width="17.125" style="7" customWidth="1"/>
    <col min="4" max="4" width="19.125" style="7" customWidth="1"/>
    <col min="5" max="5" width="18.25" style="7" customWidth="1"/>
    <col min="6" max="6" width="9.625" style="7" customWidth="1"/>
    <col min="7" max="11" width="11.5" style="7" customWidth="1"/>
    <col min="12" max="12" width="14.25" style="7" customWidth="1"/>
    <col min="13" max="19" width="11.5" style="7" customWidth="1"/>
    <col min="20" max="20" width="4.125" style="7" customWidth="1"/>
    <col min="21" max="21" width="10.375" style="7" customWidth="1"/>
    <col min="22" max="22" width="4.125" style="7" customWidth="1"/>
    <col min="23" max="23" width="9" style="7"/>
    <col min="24" max="24" width="50.375" style="7" customWidth="1"/>
    <col min="25" max="25" width="18.125" style="7" customWidth="1"/>
    <col min="26" max="26" width="27.625" style="7" customWidth="1"/>
    <col min="27" max="27" width="36.625" style="7" customWidth="1"/>
    <col min="28" max="28" width="9" style="7"/>
    <col min="29" max="41" width="18.625" style="309" customWidth="1"/>
    <col min="42" max="16384" width="9" style="7"/>
  </cols>
  <sheetData>
    <row r="1" spans="1:41" ht="20.25" customHeight="1">
      <c r="B1" s="307" t="s">
        <v>4148</v>
      </c>
      <c r="X1" s="468" t="s">
        <v>2</v>
      </c>
      <c r="Y1" s="468"/>
      <c r="Z1" s="468"/>
    </row>
    <row r="2" spans="1:41" ht="20.25" customHeight="1">
      <c r="B2" s="310"/>
    </row>
    <row r="3" spans="1:41" ht="39" customHeight="1">
      <c r="A3" s="311"/>
      <c r="B3" s="312" t="s">
        <v>4149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67"/>
      <c r="U3" s="67"/>
      <c r="V3" s="67"/>
      <c r="W3" s="67"/>
      <c r="Y3" s="313"/>
      <c r="Z3" s="313"/>
    </row>
    <row r="4" spans="1:41" ht="20.25" customHeight="1" thickBot="1">
      <c r="A4" s="314"/>
      <c r="X4" s="313"/>
      <c r="Y4" s="313"/>
      <c r="Z4" s="313"/>
    </row>
    <row r="5" spans="1:41" ht="20.25" customHeight="1" thickBot="1">
      <c r="A5" s="314"/>
      <c r="B5" s="315" t="s">
        <v>4150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W5" s="317"/>
      <c r="X5" s="318"/>
      <c r="Y5" s="67"/>
      <c r="Z5" s="67"/>
    </row>
    <row r="6" spans="1:41" ht="20.25" customHeight="1">
      <c r="A6" s="314"/>
      <c r="B6" s="461" t="s">
        <v>4151</v>
      </c>
      <c r="C6" s="463" t="s">
        <v>4095</v>
      </c>
      <c r="D6" s="459" t="s">
        <v>4096</v>
      </c>
      <c r="E6" s="459" t="s">
        <v>6</v>
      </c>
      <c r="F6" s="459" t="s">
        <v>7</v>
      </c>
      <c r="G6" s="453" t="s">
        <v>4152</v>
      </c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4"/>
      <c r="T6" s="316"/>
      <c r="U6" s="455" t="s">
        <v>11</v>
      </c>
      <c r="W6" s="317"/>
      <c r="X6" s="457" t="s">
        <v>5</v>
      </c>
      <c r="Y6" s="459" t="s">
        <v>4096</v>
      </c>
      <c r="Z6" s="459" t="s">
        <v>4153</v>
      </c>
      <c r="AA6" s="453" t="s">
        <v>4153</v>
      </c>
      <c r="AB6" s="466"/>
      <c r="AC6" s="453" t="s">
        <v>4152</v>
      </c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4"/>
    </row>
    <row r="7" spans="1:41" ht="20.25" customHeight="1" thickBot="1">
      <c r="A7" s="314"/>
      <c r="B7" s="462"/>
      <c r="C7" s="464"/>
      <c r="D7" s="460"/>
      <c r="E7" s="460"/>
      <c r="F7" s="460"/>
      <c r="G7" s="319" t="s">
        <v>20</v>
      </c>
      <c r="H7" s="319" t="s">
        <v>21</v>
      </c>
      <c r="I7" s="319" t="s">
        <v>22</v>
      </c>
      <c r="J7" s="319" t="s">
        <v>23</v>
      </c>
      <c r="K7" s="319" t="s">
        <v>24</v>
      </c>
      <c r="L7" s="319" t="s">
        <v>4109</v>
      </c>
      <c r="M7" s="319" t="s">
        <v>4110</v>
      </c>
      <c r="N7" s="319" t="s">
        <v>4111</v>
      </c>
      <c r="O7" s="319" t="s">
        <v>4112</v>
      </c>
      <c r="P7" s="319" t="s">
        <v>4113</v>
      </c>
      <c r="Q7" s="319" t="s">
        <v>4154</v>
      </c>
      <c r="R7" s="319" t="s">
        <v>4155</v>
      </c>
      <c r="S7" s="320" t="s">
        <v>4156</v>
      </c>
      <c r="T7" s="316"/>
      <c r="U7" s="456"/>
      <c r="W7" s="317"/>
      <c r="X7" s="458"/>
      <c r="Y7" s="460"/>
      <c r="Z7" s="460"/>
      <c r="AA7" s="465"/>
      <c r="AB7" s="467"/>
      <c r="AC7" s="321" t="s">
        <v>20</v>
      </c>
      <c r="AD7" s="321" t="s">
        <v>21</v>
      </c>
      <c r="AE7" s="321" t="s">
        <v>22</v>
      </c>
      <c r="AF7" s="321" t="s">
        <v>23</v>
      </c>
      <c r="AG7" s="321" t="s">
        <v>24</v>
      </c>
      <c r="AH7" s="321" t="s">
        <v>4109</v>
      </c>
      <c r="AI7" s="321" t="s">
        <v>4110</v>
      </c>
      <c r="AJ7" s="321" t="s">
        <v>4111</v>
      </c>
      <c r="AK7" s="321" t="s">
        <v>4112</v>
      </c>
      <c r="AL7" s="321" t="s">
        <v>4113</v>
      </c>
      <c r="AM7" s="321" t="s">
        <v>4154</v>
      </c>
      <c r="AN7" s="321" t="s">
        <v>4155</v>
      </c>
      <c r="AO7" s="322" t="s">
        <v>4156</v>
      </c>
    </row>
    <row r="8" spans="1:41" ht="20.25" customHeight="1" thickBot="1">
      <c r="A8" s="314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W8" s="323"/>
      <c r="X8" s="317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</row>
    <row r="9" spans="1:41" ht="20.25" customHeight="1" thickBot="1">
      <c r="A9" s="314"/>
      <c r="B9" s="324" t="s">
        <v>4120</v>
      </c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7"/>
      <c r="W9" s="317"/>
      <c r="X9" s="325" t="str">
        <f>B9</f>
        <v>Bespoke PCs</v>
      </c>
      <c r="Y9" s="326"/>
      <c r="Z9" s="316"/>
      <c r="AA9" s="316"/>
      <c r="AB9" s="316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</row>
    <row r="10" spans="1:41" ht="20.25" customHeight="1">
      <c r="A10" s="314"/>
      <c r="B10" s="327" t="s">
        <v>4114</v>
      </c>
      <c r="C10" s="328" t="s">
        <v>4115</v>
      </c>
      <c r="D10" s="329" t="s">
        <v>4116</v>
      </c>
      <c r="E10" s="328" t="s">
        <v>4117</v>
      </c>
      <c r="F10" s="330">
        <v>2</v>
      </c>
      <c r="G10" s="337">
        <f>'OUT1 Bespoke'!U8</f>
        <v>0.52907986111111116</v>
      </c>
      <c r="H10" s="337">
        <f>'OUT1 Bespoke'!V8</f>
        <v>0.53342013888888884</v>
      </c>
      <c r="I10" s="337">
        <f>'OUT1 Bespoke'!W8</f>
        <v>0.55859375</v>
      </c>
      <c r="J10" s="337">
        <f>'OUT1 Bespoke'!X8</f>
        <v>0.58420138888888884</v>
      </c>
      <c r="K10" s="337">
        <f>'OUT1 Bespoke'!Y8</f>
        <v>0.60980902777777779</v>
      </c>
      <c r="L10" s="355">
        <v>0.64970000000000006</v>
      </c>
      <c r="M10" s="355">
        <v>0.68969999999999998</v>
      </c>
      <c r="N10" s="355">
        <v>0.72960000000000003</v>
      </c>
      <c r="O10" s="355">
        <v>0.76949999999999996</v>
      </c>
      <c r="P10" s="355">
        <v>0.8095</v>
      </c>
      <c r="Q10" s="355">
        <v>1</v>
      </c>
      <c r="R10" s="355">
        <v>1</v>
      </c>
      <c r="S10" s="354">
        <v>1</v>
      </c>
      <c r="T10" s="69"/>
      <c r="U10" s="331" t="s">
        <v>4157</v>
      </c>
      <c r="X10" s="327" t="s">
        <v>4114</v>
      </c>
      <c r="Y10" s="328"/>
      <c r="Z10" s="329"/>
      <c r="AA10" s="328" t="s">
        <v>4158</v>
      </c>
      <c r="AB10" s="332">
        <v>2</v>
      </c>
      <c r="AC10" s="333"/>
      <c r="AD10" s="334"/>
      <c r="AE10" s="334"/>
      <c r="AF10" s="334"/>
      <c r="AG10" s="334"/>
      <c r="AH10" s="334"/>
      <c r="AI10" s="334"/>
      <c r="AJ10" s="334"/>
      <c r="AK10" s="334"/>
      <c r="AL10" s="334"/>
      <c r="AM10" s="335"/>
      <c r="AN10" s="335"/>
      <c r="AO10" s="336"/>
    </row>
  </sheetData>
  <mergeCells count="14">
    <mergeCell ref="Z6:Z7"/>
    <mergeCell ref="AA6:AA7"/>
    <mergeCell ref="AB6:AB7"/>
    <mergeCell ref="AC6:AO6"/>
    <mergeCell ref="X1:Z1"/>
    <mergeCell ref="G6:S6"/>
    <mergeCell ref="U6:U7"/>
    <mergeCell ref="X6:X7"/>
    <mergeCell ref="Y6:Y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A92EC-3E27-4913-9536-8D3DA552E0B7}">
  <sheetPr>
    <tabColor rgb="FF0070C0"/>
  </sheetPr>
  <dimension ref="A1:AP10"/>
  <sheetViews>
    <sheetView zoomScale="80" zoomScaleNormal="80" workbookViewId="0"/>
  </sheetViews>
  <sheetFormatPr defaultColWidth="9" defaultRowHeight="13.9"/>
  <cols>
    <col min="1" max="1" width="2.125" style="7" customWidth="1"/>
    <col min="2" max="2" width="42.625" style="7" customWidth="1"/>
    <col min="3" max="4" width="20.625" style="7" customWidth="1"/>
    <col min="5" max="5" width="21.125" style="7" customWidth="1"/>
    <col min="6" max="6" width="9.5" style="7" customWidth="1"/>
    <col min="7" max="19" width="12.375" style="7" customWidth="1"/>
    <col min="20" max="20" width="5" style="7" customWidth="1"/>
    <col min="21" max="21" width="11.125" style="7" customWidth="1"/>
    <col min="22" max="22" width="3.625" style="7" customWidth="1"/>
    <col min="23" max="23" width="10.625" style="7" customWidth="1"/>
    <col min="24" max="24" width="9" style="7"/>
    <col min="25" max="25" width="76.375" style="7" customWidth="1"/>
    <col min="26" max="29" width="23.5" style="7" customWidth="1"/>
    <col min="30" max="42" width="16" style="7" customWidth="1"/>
    <col min="43" max="16384" width="9" style="7"/>
  </cols>
  <sheetData>
    <row r="1" spans="1:42" ht="18.600000000000001">
      <c r="B1" s="339" t="s">
        <v>4159</v>
      </c>
    </row>
    <row r="2" spans="1:42" ht="22.9">
      <c r="B2" s="310"/>
      <c r="D2" s="307"/>
      <c r="Y2" s="468" t="s">
        <v>2</v>
      </c>
      <c r="Z2" s="468"/>
      <c r="AA2" s="308"/>
      <c r="AB2" s="308"/>
      <c r="AC2" s="308"/>
    </row>
    <row r="3" spans="1:42" ht="19.149999999999999">
      <c r="B3" s="312" t="s">
        <v>4160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Y3" s="341"/>
      <c r="Z3" s="341"/>
      <c r="AA3" s="341"/>
      <c r="AB3" s="341"/>
      <c r="AC3" s="341"/>
    </row>
    <row r="4" spans="1:42" ht="14.45" thickBot="1">
      <c r="Y4" s="67"/>
      <c r="Z4" s="67"/>
      <c r="AA4" s="67"/>
      <c r="AB4" s="67"/>
      <c r="AC4" s="67"/>
    </row>
    <row r="5" spans="1:42" ht="15.6" thickBot="1">
      <c r="B5" s="315" t="s">
        <v>4150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7"/>
      <c r="U5" s="316"/>
      <c r="V5" s="316"/>
      <c r="W5" s="316"/>
      <c r="X5" s="317"/>
      <c r="Y5" s="318"/>
      <c r="Z5" s="318"/>
      <c r="AA5" s="318"/>
      <c r="AB5" s="318"/>
      <c r="AC5" s="318"/>
    </row>
    <row r="6" spans="1:42" ht="15">
      <c r="B6" s="457" t="s">
        <v>4151</v>
      </c>
      <c r="C6" s="459" t="s">
        <v>4095</v>
      </c>
      <c r="D6" s="459" t="s">
        <v>4096</v>
      </c>
      <c r="E6" s="459" t="s">
        <v>4153</v>
      </c>
      <c r="F6" s="459" t="s">
        <v>4146</v>
      </c>
      <c r="G6" s="459" t="s">
        <v>4152</v>
      </c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69"/>
      <c r="T6" s="317"/>
      <c r="U6" s="455" t="s">
        <v>11</v>
      </c>
      <c r="V6" s="316"/>
      <c r="W6" s="455" t="s">
        <v>12</v>
      </c>
      <c r="X6" s="317"/>
      <c r="Y6" s="457" t="s">
        <v>5</v>
      </c>
      <c r="Z6" s="459" t="s">
        <v>4095</v>
      </c>
      <c r="AA6" s="470" t="s">
        <v>4096</v>
      </c>
      <c r="AB6" s="470" t="s">
        <v>4153</v>
      </c>
      <c r="AC6" s="470" t="s">
        <v>4146</v>
      </c>
      <c r="AD6" s="472" t="s">
        <v>4152</v>
      </c>
      <c r="AE6" s="473"/>
      <c r="AF6" s="473"/>
      <c r="AG6" s="473"/>
      <c r="AH6" s="473"/>
      <c r="AI6" s="473"/>
      <c r="AJ6" s="473"/>
      <c r="AK6" s="473"/>
      <c r="AL6" s="473"/>
      <c r="AM6" s="473"/>
      <c r="AN6" s="473"/>
      <c r="AO6" s="473"/>
      <c r="AP6" s="474"/>
    </row>
    <row r="7" spans="1:42" ht="15.6" thickBot="1">
      <c r="B7" s="458"/>
      <c r="C7" s="460"/>
      <c r="D7" s="460"/>
      <c r="E7" s="460"/>
      <c r="F7" s="460"/>
      <c r="G7" s="342" t="s">
        <v>20</v>
      </c>
      <c r="H7" s="342" t="s">
        <v>21</v>
      </c>
      <c r="I7" s="342" t="s">
        <v>22</v>
      </c>
      <c r="J7" s="342" t="s">
        <v>23</v>
      </c>
      <c r="K7" s="342" t="s">
        <v>24</v>
      </c>
      <c r="L7" s="342" t="s">
        <v>4109</v>
      </c>
      <c r="M7" s="342" t="s">
        <v>4110</v>
      </c>
      <c r="N7" s="342" t="s">
        <v>4111</v>
      </c>
      <c r="O7" s="342" t="s">
        <v>4112</v>
      </c>
      <c r="P7" s="342" t="s">
        <v>4113</v>
      </c>
      <c r="Q7" s="342" t="s">
        <v>4154</v>
      </c>
      <c r="R7" s="342" t="s">
        <v>4155</v>
      </c>
      <c r="S7" s="343" t="s">
        <v>4156</v>
      </c>
      <c r="T7" s="317"/>
      <c r="U7" s="456"/>
      <c r="V7" s="316"/>
      <c r="W7" s="456"/>
      <c r="X7" s="317"/>
      <c r="Y7" s="458"/>
      <c r="Z7" s="460"/>
      <c r="AA7" s="471"/>
      <c r="AB7" s="471"/>
      <c r="AC7" s="471"/>
      <c r="AD7" s="342" t="s">
        <v>20</v>
      </c>
      <c r="AE7" s="342" t="s">
        <v>21</v>
      </c>
      <c r="AF7" s="342" t="s">
        <v>22</v>
      </c>
      <c r="AG7" s="342" t="s">
        <v>23</v>
      </c>
      <c r="AH7" s="342" t="s">
        <v>24</v>
      </c>
      <c r="AI7" s="342" t="s">
        <v>4109</v>
      </c>
      <c r="AJ7" s="342" t="s">
        <v>4110</v>
      </c>
      <c r="AK7" s="342" t="s">
        <v>4111</v>
      </c>
      <c r="AL7" s="342" t="s">
        <v>4112</v>
      </c>
      <c r="AM7" s="342" t="s">
        <v>4113</v>
      </c>
      <c r="AN7" s="342" t="s">
        <v>4154</v>
      </c>
      <c r="AO7" s="342" t="s">
        <v>4155</v>
      </c>
      <c r="AP7" s="343" t="s">
        <v>4156</v>
      </c>
    </row>
    <row r="8" spans="1:42" ht="15.6" thickBot="1"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6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</row>
    <row r="9" spans="1:42" ht="15.6" thickBot="1">
      <c r="A9" s="67"/>
      <c r="B9" s="324" t="s">
        <v>4120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44"/>
      <c r="W9" s="67"/>
      <c r="X9" s="318"/>
      <c r="Y9" s="325" t="str">
        <f>B9</f>
        <v>Bespoke PCs</v>
      </c>
      <c r="Z9" s="326"/>
      <c r="AA9" s="326"/>
      <c r="AB9" s="326"/>
      <c r="AC9" s="326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</row>
    <row r="10" spans="1:42" ht="15">
      <c r="A10" s="67"/>
      <c r="B10" s="250" t="s">
        <v>4161</v>
      </c>
      <c r="C10" s="287" t="s">
        <v>4115</v>
      </c>
      <c r="D10" s="329" t="s">
        <v>4116</v>
      </c>
      <c r="E10" s="284" t="s">
        <v>4117</v>
      </c>
      <c r="F10" s="267">
        <v>2</v>
      </c>
      <c r="G10" s="349">
        <f>'OUT2 Bespoke'!U10</f>
        <v>0.52259999999999995</v>
      </c>
      <c r="H10" s="349">
        <f>'OUT2 Bespoke'!V10</f>
        <v>0.52259999999999995</v>
      </c>
      <c r="I10" s="349">
        <f>'OUT2 Bespoke'!W10</f>
        <v>0.52259999999999995</v>
      </c>
      <c r="J10" s="349">
        <f>'OUT2 Bespoke'!X10</f>
        <v>0.52259999999999995</v>
      </c>
      <c r="K10" s="349">
        <f>'OUT2 Bespoke'!Y10</f>
        <v>0.52259999999999995</v>
      </c>
      <c r="L10" s="349">
        <f>'OUT2 Bespoke'!Z10</f>
        <v>0.52259999999999995</v>
      </c>
      <c r="M10" s="349">
        <f>'OUT2 Bespoke'!AA10</f>
        <v>0.52259999999999995</v>
      </c>
      <c r="N10" s="349">
        <f>'OUT2 Bespoke'!AB10</f>
        <v>0.52259999999999995</v>
      </c>
      <c r="O10" s="349">
        <f>'OUT2 Bespoke'!AC10</f>
        <v>0.52259999999999995</v>
      </c>
      <c r="P10" s="349">
        <f>'OUT2 Bespoke'!AD10</f>
        <v>0.52259999999999995</v>
      </c>
      <c r="Q10" s="353">
        <v>0.52259999999999995</v>
      </c>
      <c r="R10" s="353">
        <v>0.52259999999999995</v>
      </c>
      <c r="S10" s="353">
        <v>0.52259999999999995</v>
      </c>
      <c r="T10" s="67"/>
      <c r="U10" s="346"/>
      <c r="V10" s="263"/>
      <c r="W10" s="346"/>
      <c r="X10" s="67"/>
      <c r="Y10" s="250" t="s">
        <v>4114</v>
      </c>
      <c r="Z10" s="287"/>
      <c r="AA10" s="329"/>
      <c r="AB10" s="284" t="s">
        <v>4117</v>
      </c>
      <c r="AC10" s="267">
        <v>2</v>
      </c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7" t="s">
        <v>4162</v>
      </c>
      <c r="AO10" s="347" t="s">
        <v>4162</v>
      </c>
      <c r="AP10" s="348" t="s">
        <v>4162</v>
      </c>
    </row>
  </sheetData>
  <mergeCells count="15">
    <mergeCell ref="AA6:AA7"/>
    <mergeCell ref="AB6:AB7"/>
    <mergeCell ref="AC6:AC7"/>
    <mergeCell ref="AD6:AP6"/>
    <mergeCell ref="Y2:Z2"/>
    <mergeCell ref="B6:B7"/>
    <mergeCell ref="C6:C7"/>
    <mergeCell ref="D6:D7"/>
    <mergeCell ref="E6:E7"/>
    <mergeCell ref="F6:F7"/>
    <mergeCell ref="G6:S6"/>
    <mergeCell ref="U6:U7"/>
    <mergeCell ref="W6:W7"/>
    <mergeCell ref="Y6:Y7"/>
    <mergeCell ref="Z6:Z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6E69-CAA3-48BC-8124-0CC28BA4F55E}">
  <sheetPr>
    <tabColor rgb="FF0070C0"/>
    <pageSetUpPr fitToPage="1"/>
  </sheetPr>
  <dimension ref="A1:DJ37"/>
  <sheetViews>
    <sheetView zoomScale="70" zoomScaleNormal="70" workbookViewId="0"/>
  </sheetViews>
  <sheetFormatPr defaultColWidth="9" defaultRowHeight="20.25" customHeight="1"/>
  <cols>
    <col min="1" max="1" width="1.75" style="7" customWidth="1"/>
    <col min="2" max="2" width="69" style="7" customWidth="1"/>
    <col min="3" max="3" width="6.25" style="7" customWidth="1"/>
    <col min="4" max="4" width="5.75" style="7" customWidth="1"/>
    <col min="5" max="52" width="12.625" style="7" customWidth="1"/>
    <col min="53" max="53" width="1.625" style="7" customWidth="1"/>
    <col min="54" max="54" width="11.125" style="7" customWidth="1"/>
    <col min="55" max="55" width="1.625" style="7" customWidth="1"/>
    <col min="56" max="56" width="10" style="7" customWidth="1"/>
    <col min="57" max="58" width="9" style="7"/>
    <col min="59" max="59" width="68.125" style="7" customWidth="1"/>
    <col min="60" max="16384" width="9" style="7"/>
  </cols>
  <sheetData>
    <row r="1" spans="1:114" s="3" customFormat="1" ht="20.25" customHeight="1">
      <c r="A1" s="1"/>
      <c r="B1" s="475" t="s">
        <v>1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1"/>
      <c r="BG1" s="475" t="s">
        <v>2</v>
      </c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5"/>
      <c r="BT1" s="475"/>
      <c r="BU1" s="475"/>
      <c r="BV1" s="475"/>
      <c r="BW1" s="475"/>
      <c r="BX1" s="475"/>
      <c r="BY1" s="475"/>
      <c r="BZ1" s="475"/>
      <c r="CA1" s="475"/>
      <c r="CB1" s="475"/>
      <c r="CC1" s="475"/>
      <c r="CD1" s="475"/>
      <c r="CE1" s="475"/>
      <c r="CF1" s="475"/>
      <c r="CG1" s="475"/>
      <c r="CH1" s="475"/>
      <c r="CI1" s="475"/>
      <c r="CJ1" s="475"/>
      <c r="CK1" s="475"/>
      <c r="CL1" s="475"/>
      <c r="CM1" s="475"/>
      <c r="CN1" s="475"/>
      <c r="CO1" s="475"/>
      <c r="CP1" s="475"/>
      <c r="CQ1" s="475"/>
      <c r="CR1" s="475"/>
      <c r="CS1" s="475"/>
      <c r="CT1" s="475"/>
      <c r="CU1" s="475"/>
      <c r="CV1" s="475"/>
      <c r="CW1" s="475"/>
      <c r="CX1" s="475"/>
      <c r="CY1" s="475"/>
      <c r="CZ1" s="475"/>
      <c r="DA1" s="475"/>
      <c r="DB1" s="475"/>
      <c r="DC1" s="475"/>
      <c r="DD1" s="475"/>
      <c r="DE1" s="475"/>
      <c r="DF1" s="475"/>
      <c r="DG1" s="475"/>
      <c r="DH1" s="475"/>
      <c r="DI1" s="475"/>
      <c r="DJ1" s="475"/>
    </row>
    <row r="2" spans="1:114" s="3" customFormat="1" ht="20.25" customHeight="1">
      <c r="A2" s="1"/>
      <c r="B2" s="475">
        <f ca="1">INDIRECT("Validation!B5")</f>
        <v>0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  <c r="BA2" s="475"/>
      <c r="BB2" s="475"/>
      <c r="BC2" s="475"/>
      <c r="BD2" s="475"/>
      <c r="BE2" s="475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1:114" s="3" customFormat="1" ht="20.25" customHeight="1">
      <c r="A3" s="1"/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5"/>
      <c r="BF3" s="1"/>
      <c r="BG3" s="358" t="s">
        <v>4</v>
      </c>
      <c r="BH3" s="358"/>
      <c r="BI3" s="358"/>
      <c r="BJ3" s="358"/>
      <c r="BK3" s="358"/>
      <c r="BL3" s="358"/>
      <c r="BM3" s="358"/>
      <c r="BN3" s="358"/>
      <c r="BO3" s="358"/>
      <c r="BP3" s="358"/>
      <c r="BQ3" s="358"/>
      <c r="BR3" s="358"/>
      <c r="BS3" s="358"/>
      <c r="BT3" s="358"/>
      <c r="BU3" s="358"/>
      <c r="BV3" s="358"/>
      <c r="BW3" s="358"/>
      <c r="BX3" s="358"/>
      <c r="BY3" s="358"/>
      <c r="BZ3" s="358"/>
      <c r="CA3" s="358"/>
      <c r="CB3" s="358"/>
      <c r="CC3" s="358"/>
      <c r="CD3" s="358"/>
      <c r="CE3" s="358"/>
      <c r="CF3" s="358"/>
      <c r="CG3" s="358"/>
      <c r="CH3" s="358"/>
      <c r="CI3" s="358"/>
      <c r="CJ3" s="358"/>
      <c r="CK3" s="358"/>
      <c r="CL3" s="358"/>
      <c r="CM3" s="358"/>
      <c r="CN3" s="358"/>
      <c r="CO3" s="358"/>
      <c r="CP3" s="358"/>
      <c r="CQ3" s="358"/>
      <c r="CR3" s="358"/>
      <c r="CS3" s="358"/>
      <c r="CT3" s="358"/>
      <c r="CU3" s="358"/>
      <c r="CV3" s="358"/>
      <c r="CW3" s="358"/>
      <c r="CX3" s="358"/>
      <c r="CY3" s="358"/>
      <c r="CZ3" s="358"/>
      <c r="DA3" s="358"/>
      <c r="DB3" s="358"/>
      <c r="DC3" s="358"/>
      <c r="DD3" s="358"/>
      <c r="DE3" s="358"/>
      <c r="DF3" s="358"/>
      <c r="DG3" s="358"/>
      <c r="DH3" s="358"/>
      <c r="DI3" s="358"/>
      <c r="DJ3" s="358"/>
    </row>
    <row r="4" spans="1:114" ht="20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</row>
    <row r="5" spans="1:114" ht="20.25" customHeight="1" thickTop="1">
      <c r="A5" s="8"/>
      <c r="B5" s="359" t="s">
        <v>5</v>
      </c>
      <c r="C5" s="362" t="s">
        <v>6</v>
      </c>
      <c r="D5" s="362" t="s">
        <v>7</v>
      </c>
      <c r="E5" s="362" t="s">
        <v>8</v>
      </c>
      <c r="F5" s="366" t="s">
        <v>9</v>
      </c>
      <c r="G5" s="367"/>
      <c r="H5" s="367"/>
      <c r="I5" s="368"/>
      <c r="J5" s="369" t="s">
        <v>10</v>
      </c>
      <c r="K5" s="362" t="s">
        <v>8</v>
      </c>
      <c r="L5" s="366" t="s">
        <v>9</v>
      </c>
      <c r="M5" s="367"/>
      <c r="N5" s="367"/>
      <c r="O5" s="368"/>
      <c r="P5" s="369" t="s">
        <v>10</v>
      </c>
      <c r="Q5" s="362" t="s">
        <v>8</v>
      </c>
      <c r="R5" s="366" t="s">
        <v>9</v>
      </c>
      <c r="S5" s="367"/>
      <c r="T5" s="367"/>
      <c r="U5" s="368"/>
      <c r="V5" s="369" t="s">
        <v>10</v>
      </c>
      <c r="W5" s="362" t="s">
        <v>8</v>
      </c>
      <c r="X5" s="366" t="s">
        <v>9</v>
      </c>
      <c r="Y5" s="367"/>
      <c r="Z5" s="367"/>
      <c r="AA5" s="368"/>
      <c r="AB5" s="369" t="s">
        <v>10</v>
      </c>
      <c r="AC5" s="362" t="s">
        <v>8</v>
      </c>
      <c r="AD5" s="366" t="s">
        <v>9</v>
      </c>
      <c r="AE5" s="367"/>
      <c r="AF5" s="367"/>
      <c r="AG5" s="368"/>
      <c r="AH5" s="369" t="s">
        <v>10</v>
      </c>
      <c r="AI5" s="362" t="s">
        <v>8</v>
      </c>
      <c r="AJ5" s="366" t="s">
        <v>9</v>
      </c>
      <c r="AK5" s="367"/>
      <c r="AL5" s="367"/>
      <c r="AM5" s="368"/>
      <c r="AN5" s="369" t="s">
        <v>10</v>
      </c>
      <c r="AO5" s="362" t="s">
        <v>8</v>
      </c>
      <c r="AP5" s="366" t="s">
        <v>9</v>
      </c>
      <c r="AQ5" s="367"/>
      <c r="AR5" s="367"/>
      <c r="AS5" s="368"/>
      <c r="AT5" s="369" t="s">
        <v>10</v>
      </c>
      <c r="AU5" s="362" t="s">
        <v>8</v>
      </c>
      <c r="AV5" s="366" t="s">
        <v>9</v>
      </c>
      <c r="AW5" s="367"/>
      <c r="AX5" s="367"/>
      <c r="AY5" s="368"/>
      <c r="AZ5" s="371" t="s">
        <v>10</v>
      </c>
      <c r="BA5" s="9"/>
      <c r="BB5" s="373" t="s">
        <v>11</v>
      </c>
      <c r="BC5" s="9"/>
      <c r="BD5" s="373" t="s">
        <v>12</v>
      </c>
      <c r="BE5" s="8"/>
      <c r="BF5" s="8"/>
      <c r="BG5" s="359" t="s">
        <v>5</v>
      </c>
      <c r="BH5" s="362" t="s">
        <v>6</v>
      </c>
      <c r="BI5" s="362" t="s">
        <v>7</v>
      </c>
      <c r="BJ5" s="362" t="s">
        <v>8</v>
      </c>
      <c r="BK5" s="366" t="s">
        <v>9</v>
      </c>
      <c r="BL5" s="367"/>
      <c r="BM5" s="367"/>
      <c r="BN5" s="368"/>
      <c r="BO5" s="369" t="s">
        <v>10</v>
      </c>
      <c r="BP5" s="362" t="s">
        <v>8</v>
      </c>
      <c r="BQ5" s="366" t="s">
        <v>9</v>
      </c>
      <c r="BR5" s="367"/>
      <c r="BS5" s="367"/>
      <c r="BT5" s="368"/>
      <c r="BU5" s="369" t="s">
        <v>10</v>
      </c>
      <c r="BV5" s="362" t="s">
        <v>8</v>
      </c>
      <c r="BW5" s="366" t="s">
        <v>9</v>
      </c>
      <c r="BX5" s="367"/>
      <c r="BY5" s="367"/>
      <c r="BZ5" s="368"/>
      <c r="CA5" s="369" t="s">
        <v>10</v>
      </c>
      <c r="CB5" s="362" t="s">
        <v>8</v>
      </c>
      <c r="CC5" s="366" t="s">
        <v>9</v>
      </c>
      <c r="CD5" s="367"/>
      <c r="CE5" s="367"/>
      <c r="CF5" s="368"/>
      <c r="CG5" s="369" t="s">
        <v>10</v>
      </c>
      <c r="CH5" s="362" t="s">
        <v>8</v>
      </c>
      <c r="CI5" s="366" t="s">
        <v>9</v>
      </c>
      <c r="CJ5" s="367"/>
      <c r="CK5" s="367"/>
      <c r="CL5" s="368"/>
      <c r="CM5" s="369" t="s">
        <v>10</v>
      </c>
      <c r="CN5" s="362" t="s">
        <v>8</v>
      </c>
      <c r="CO5" s="366" t="s">
        <v>9</v>
      </c>
      <c r="CP5" s="367"/>
      <c r="CQ5" s="367"/>
      <c r="CR5" s="368"/>
      <c r="CS5" s="369" t="s">
        <v>10</v>
      </c>
      <c r="CT5" s="362" t="s">
        <v>8</v>
      </c>
      <c r="CU5" s="366" t="s">
        <v>9</v>
      </c>
      <c r="CV5" s="367"/>
      <c r="CW5" s="367"/>
      <c r="CX5" s="368"/>
      <c r="CY5" s="369" t="s">
        <v>10</v>
      </c>
      <c r="CZ5" s="362" t="s">
        <v>8</v>
      </c>
      <c r="DA5" s="366" t="s">
        <v>9</v>
      </c>
      <c r="DB5" s="367"/>
      <c r="DC5" s="367"/>
      <c r="DD5" s="368"/>
      <c r="DE5" s="371" t="s">
        <v>10</v>
      </c>
      <c r="DF5" s="9"/>
      <c r="DG5" s="373" t="s">
        <v>11</v>
      </c>
      <c r="DH5" s="9"/>
      <c r="DI5" s="373" t="s">
        <v>12</v>
      </c>
      <c r="DJ5" s="8"/>
    </row>
    <row r="6" spans="1:114" ht="51.75" customHeight="1">
      <c r="A6" s="8"/>
      <c r="B6" s="360"/>
      <c r="C6" s="363"/>
      <c r="D6" s="363"/>
      <c r="E6" s="365"/>
      <c r="F6" s="10" t="s">
        <v>13</v>
      </c>
      <c r="G6" s="10" t="s">
        <v>14</v>
      </c>
      <c r="H6" s="10" t="s">
        <v>15</v>
      </c>
      <c r="I6" s="10" t="s">
        <v>16</v>
      </c>
      <c r="J6" s="370"/>
      <c r="K6" s="365"/>
      <c r="L6" s="10" t="s">
        <v>13</v>
      </c>
      <c r="M6" s="10" t="s">
        <v>14</v>
      </c>
      <c r="N6" s="10" t="s">
        <v>15</v>
      </c>
      <c r="O6" s="10" t="s">
        <v>16</v>
      </c>
      <c r="P6" s="370"/>
      <c r="Q6" s="365"/>
      <c r="R6" s="10" t="s">
        <v>13</v>
      </c>
      <c r="S6" s="10" t="s">
        <v>14</v>
      </c>
      <c r="T6" s="10" t="s">
        <v>15</v>
      </c>
      <c r="U6" s="10" t="s">
        <v>16</v>
      </c>
      <c r="V6" s="370"/>
      <c r="W6" s="365"/>
      <c r="X6" s="10" t="s">
        <v>13</v>
      </c>
      <c r="Y6" s="10" t="s">
        <v>14</v>
      </c>
      <c r="Z6" s="10" t="s">
        <v>15</v>
      </c>
      <c r="AA6" s="10" t="s">
        <v>16</v>
      </c>
      <c r="AB6" s="370"/>
      <c r="AC6" s="365"/>
      <c r="AD6" s="10" t="s">
        <v>13</v>
      </c>
      <c r="AE6" s="10" t="s">
        <v>14</v>
      </c>
      <c r="AF6" s="10" t="s">
        <v>15</v>
      </c>
      <c r="AG6" s="10" t="s">
        <v>16</v>
      </c>
      <c r="AH6" s="370"/>
      <c r="AI6" s="365"/>
      <c r="AJ6" s="10" t="s">
        <v>13</v>
      </c>
      <c r="AK6" s="10" t="s">
        <v>14</v>
      </c>
      <c r="AL6" s="10" t="s">
        <v>15</v>
      </c>
      <c r="AM6" s="10" t="s">
        <v>16</v>
      </c>
      <c r="AN6" s="370"/>
      <c r="AO6" s="365"/>
      <c r="AP6" s="10" t="s">
        <v>13</v>
      </c>
      <c r="AQ6" s="10" t="s">
        <v>14</v>
      </c>
      <c r="AR6" s="10" t="s">
        <v>15</v>
      </c>
      <c r="AS6" s="10" t="s">
        <v>16</v>
      </c>
      <c r="AT6" s="370"/>
      <c r="AU6" s="365"/>
      <c r="AV6" s="10" t="s">
        <v>13</v>
      </c>
      <c r="AW6" s="10" t="s">
        <v>14</v>
      </c>
      <c r="AX6" s="10" t="s">
        <v>15</v>
      </c>
      <c r="AY6" s="10" t="s">
        <v>16</v>
      </c>
      <c r="AZ6" s="372"/>
      <c r="BA6" s="9"/>
      <c r="BB6" s="374"/>
      <c r="BC6" s="9"/>
      <c r="BD6" s="374"/>
      <c r="BE6" s="8"/>
      <c r="BF6" s="8"/>
      <c r="BG6" s="360"/>
      <c r="BH6" s="363"/>
      <c r="BI6" s="363"/>
      <c r="BJ6" s="365"/>
      <c r="BK6" s="10" t="s">
        <v>13</v>
      </c>
      <c r="BL6" s="10" t="s">
        <v>14</v>
      </c>
      <c r="BM6" s="10" t="s">
        <v>15</v>
      </c>
      <c r="BN6" s="10" t="s">
        <v>16</v>
      </c>
      <c r="BO6" s="370"/>
      <c r="BP6" s="365"/>
      <c r="BQ6" s="10" t="s">
        <v>13</v>
      </c>
      <c r="BR6" s="10" t="s">
        <v>14</v>
      </c>
      <c r="BS6" s="10" t="s">
        <v>15</v>
      </c>
      <c r="BT6" s="10" t="s">
        <v>16</v>
      </c>
      <c r="BU6" s="370"/>
      <c r="BV6" s="365"/>
      <c r="BW6" s="10" t="s">
        <v>13</v>
      </c>
      <c r="BX6" s="10" t="s">
        <v>14</v>
      </c>
      <c r="BY6" s="10" t="s">
        <v>15</v>
      </c>
      <c r="BZ6" s="10" t="s">
        <v>16</v>
      </c>
      <c r="CA6" s="370"/>
      <c r="CB6" s="365"/>
      <c r="CC6" s="10" t="s">
        <v>13</v>
      </c>
      <c r="CD6" s="10" t="s">
        <v>14</v>
      </c>
      <c r="CE6" s="10" t="s">
        <v>15</v>
      </c>
      <c r="CF6" s="10" t="s">
        <v>16</v>
      </c>
      <c r="CG6" s="370"/>
      <c r="CH6" s="365"/>
      <c r="CI6" s="10" t="s">
        <v>13</v>
      </c>
      <c r="CJ6" s="10" t="s">
        <v>14</v>
      </c>
      <c r="CK6" s="10" t="s">
        <v>15</v>
      </c>
      <c r="CL6" s="10" t="s">
        <v>16</v>
      </c>
      <c r="CM6" s="370"/>
      <c r="CN6" s="365"/>
      <c r="CO6" s="10" t="s">
        <v>13</v>
      </c>
      <c r="CP6" s="10" t="s">
        <v>14</v>
      </c>
      <c r="CQ6" s="10" t="s">
        <v>15</v>
      </c>
      <c r="CR6" s="10" t="s">
        <v>16</v>
      </c>
      <c r="CS6" s="370"/>
      <c r="CT6" s="365"/>
      <c r="CU6" s="10" t="s">
        <v>13</v>
      </c>
      <c r="CV6" s="10" t="s">
        <v>14</v>
      </c>
      <c r="CW6" s="10" t="s">
        <v>15</v>
      </c>
      <c r="CX6" s="10" t="s">
        <v>16</v>
      </c>
      <c r="CY6" s="370"/>
      <c r="CZ6" s="365"/>
      <c r="DA6" s="10" t="s">
        <v>13</v>
      </c>
      <c r="DB6" s="10" t="s">
        <v>14</v>
      </c>
      <c r="DC6" s="10" t="s">
        <v>15</v>
      </c>
      <c r="DD6" s="10" t="s">
        <v>16</v>
      </c>
      <c r="DE6" s="372"/>
      <c r="DF6" s="9"/>
      <c r="DG6" s="374"/>
      <c r="DH6" s="9"/>
      <c r="DI6" s="374"/>
      <c r="DJ6" s="8"/>
    </row>
    <row r="7" spans="1:114" ht="20.25" customHeight="1" thickBot="1">
      <c r="A7" s="8"/>
      <c r="B7" s="361"/>
      <c r="C7" s="364"/>
      <c r="D7" s="364"/>
      <c r="E7" s="376" t="s">
        <v>17</v>
      </c>
      <c r="F7" s="377"/>
      <c r="G7" s="377"/>
      <c r="H7" s="377"/>
      <c r="I7" s="377"/>
      <c r="J7" s="378"/>
      <c r="K7" s="376" t="s">
        <v>18</v>
      </c>
      <c r="L7" s="377"/>
      <c r="M7" s="377"/>
      <c r="N7" s="377"/>
      <c r="O7" s="377"/>
      <c r="P7" s="378"/>
      <c r="Q7" s="376" t="s">
        <v>19</v>
      </c>
      <c r="R7" s="377"/>
      <c r="S7" s="377"/>
      <c r="T7" s="377"/>
      <c r="U7" s="377"/>
      <c r="V7" s="378"/>
      <c r="W7" s="376" t="s">
        <v>20</v>
      </c>
      <c r="X7" s="377"/>
      <c r="Y7" s="377"/>
      <c r="Z7" s="377"/>
      <c r="AA7" s="377"/>
      <c r="AB7" s="378"/>
      <c r="AC7" s="376" t="s">
        <v>21</v>
      </c>
      <c r="AD7" s="377"/>
      <c r="AE7" s="377"/>
      <c r="AF7" s="377"/>
      <c r="AG7" s="377"/>
      <c r="AH7" s="378"/>
      <c r="AI7" s="376" t="s">
        <v>22</v>
      </c>
      <c r="AJ7" s="377"/>
      <c r="AK7" s="377"/>
      <c r="AL7" s="377"/>
      <c r="AM7" s="377"/>
      <c r="AN7" s="378"/>
      <c r="AO7" s="376" t="s">
        <v>23</v>
      </c>
      <c r="AP7" s="377"/>
      <c r="AQ7" s="377"/>
      <c r="AR7" s="377"/>
      <c r="AS7" s="377"/>
      <c r="AT7" s="378"/>
      <c r="AU7" s="376" t="s">
        <v>24</v>
      </c>
      <c r="AV7" s="377"/>
      <c r="AW7" s="377"/>
      <c r="AX7" s="377"/>
      <c r="AY7" s="377"/>
      <c r="AZ7" s="379"/>
      <c r="BA7" s="9"/>
      <c r="BB7" s="375"/>
      <c r="BC7" s="9"/>
      <c r="BD7" s="375"/>
      <c r="BE7" s="8"/>
      <c r="BF7" s="8"/>
      <c r="BG7" s="361"/>
      <c r="BH7" s="364"/>
      <c r="BI7" s="364"/>
      <c r="BJ7" s="376" t="s">
        <v>17</v>
      </c>
      <c r="BK7" s="377"/>
      <c r="BL7" s="377"/>
      <c r="BM7" s="377"/>
      <c r="BN7" s="377"/>
      <c r="BO7" s="378"/>
      <c r="BP7" s="376" t="s">
        <v>18</v>
      </c>
      <c r="BQ7" s="377"/>
      <c r="BR7" s="377"/>
      <c r="BS7" s="377"/>
      <c r="BT7" s="377"/>
      <c r="BU7" s="378"/>
      <c r="BV7" s="376" t="s">
        <v>19</v>
      </c>
      <c r="BW7" s="377"/>
      <c r="BX7" s="377"/>
      <c r="BY7" s="377"/>
      <c r="BZ7" s="377"/>
      <c r="CA7" s="378"/>
      <c r="CB7" s="376" t="s">
        <v>20</v>
      </c>
      <c r="CC7" s="377"/>
      <c r="CD7" s="377"/>
      <c r="CE7" s="377"/>
      <c r="CF7" s="377"/>
      <c r="CG7" s="378"/>
      <c r="CH7" s="376" t="s">
        <v>21</v>
      </c>
      <c r="CI7" s="377"/>
      <c r="CJ7" s="377"/>
      <c r="CK7" s="377"/>
      <c r="CL7" s="377"/>
      <c r="CM7" s="378"/>
      <c r="CN7" s="376" t="s">
        <v>22</v>
      </c>
      <c r="CO7" s="377"/>
      <c r="CP7" s="377"/>
      <c r="CQ7" s="377"/>
      <c r="CR7" s="377"/>
      <c r="CS7" s="378"/>
      <c r="CT7" s="376" t="s">
        <v>23</v>
      </c>
      <c r="CU7" s="377"/>
      <c r="CV7" s="377"/>
      <c r="CW7" s="377"/>
      <c r="CX7" s="377"/>
      <c r="CY7" s="378"/>
      <c r="CZ7" s="376" t="s">
        <v>24</v>
      </c>
      <c r="DA7" s="377"/>
      <c r="DB7" s="377"/>
      <c r="DC7" s="377"/>
      <c r="DD7" s="377"/>
      <c r="DE7" s="379"/>
      <c r="DF7" s="9"/>
      <c r="DG7" s="375"/>
      <c r="DH7" s="9"/>
      <c r="DI7" s="375"/>
      <c r="DJ7" s="8"/>
    </row>
    <row r="8" spans="1:114" ht="20.25" customHeight="1" thickTop="1" thickBot="1">
      <c r="A8" s="8"/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9"/>
      <c r="BB8" s="13"/>
      <c r="BC8" s="9"/>
      <c r="BD8" s="13"/>
      <c r="BE8" s="8"/>
      <c r="BF8" s="8"/>
      <c r="BG8" s="11"/>
      <c r="BH8" s="11"/>
      <c r="BI8" s="11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9"/>
      <c r="DG8" s="13"/>
      <c r="DH8" s="9"/>
      <c r="DI8" s="13"/>
      <c r="DJ8" s="8"/>
    </row>
    <row r="9" spans="1:114" ht="20.25" customHeight="1" thickTop="1" thickBot="1">
      <c r="A9" s="8"/>
      <c r="B9" s="14" t="s">
        <v>25</v>
      </c>
      <c r="C9" s="15"/>
      <c r="D9" s="15"/>
      <c r="E9" s="16"/>
      <c r="F9" s="16"/>
      <c r="G9" s="16"/>
      <c r="H9" s="11"/>
      <c r="I9" s="11"/>
      <c r="J9" s="9"/>
      <c r="K9" s="16"/>
      <c r="L9" s="16"/>
      <c r="M9" s="16"/>
      <c r="N9" s="11"/>
      <c r="O9" s="11"/>
      <c r="P9" s="9"/>
      <c r="Q9" s="16"/>
      <c r="R9" s="16"/>
      <c r="S9" s="16"/>
      <c r="T9" s="11"/>
      <c r="U9" s="11"/>
      <c r="V9" s="9"/>
      <c r="W9" s="16"/>
      <c r="X9" s="16"/>
      <c r="Y9" s="16"/>
      <c r="Z9" s="11"/>
      <c r="AA9" s="11"/>
      <c r="AB9" s="9"/>
      <c r="AC9" s="16"/>
      <c r="AD9" s="16"/>
      <c r="AE9" s="16"/>
      <c r="AF9" s="11"/>
      <c r="AG9" s="11"/>
      <c r="AH9" s="9"/>
      <c r="AI9" s="16"/>
      <c r="AJ9" s="16"/>
      <c r="AK9" s="16"/>
      <c r="AL9" s="11"/>
      <c r="AM9" s="11"/>
      <c r="AN9" s="9"/>
      <c r="AO9" s="16"/>
      <c r="AP9" s="16"/>
      <c r="AQ9" s="16"/>
      <c r="AR9" s="11"/>
      <c r="AS9" s="11"/>
      <c r="AT9" s="9"/>
      <c r="AU9" s="16"/>
      <c r="AV9" s="16"/>
      <c r="AW9" s="16"/>
      <c r="AX9" s="11"/>
      <c r="AY9" s="11"/>
      <c r="AZ9" s="9"/>
      <c r="BA9" s="9"/>
      <c r="BB9" s="17"/>
      <c r="BC9" s="9"/>
      <c r="BD9" s="17"/>
      <c r="BE9" s="8"/>
      <c r="BF9" s="8"/>
      <c r="BG9" s="14" t="s">
        <v>25</v>
      </c>
      <c r="BH9" s="15"/>
      <c r="BI9" s="15"/>
      <c r="BJ9" s="16"/>
      <c r="BK9" s="16"/>
      <c r="BL9" s="16"/>
      <c r="BM9" s="11"/>
      <c r="BN9" s="11"/>
      <c r="BO9" s="9"/>
      <c r="BP9" s="16"/>
      <c r="BQ9" s="16"/>
      <c r="BR9" s="16"/>
      <c r="BS9" s="11"/>
      <c r="BT9" s="11"/>
      <c r="BU9" s="9"/>
      <c r="BV9" s="16"/>
      <c r="BW9" s="16"/>
      <c r="BX9" s="16"/>
      <c r="BY9" s="11"/>
      <c r="BZ9" s="11"/>
      <c r="CA9" s="9"/>
      <c r="CB9" s="16"/>
      <c r="CC9" s="16"/>
      <c r="CD9" s="16"/>
      <c r="CE9" s="11"/>
      <c r="CF9" s="11"/>
      <c r="CG9" s="9"/>
      <c r="CH9" s="16"/>
      <c r="CI9" s="16"/>
      <c r="CJ9" s="16"/>
      <c r="CK9" s="11"/>
      <c r="CL9" s="11"/>
      <c r="CM9" s="9"/>
      <c r="CN9" s="16"/>
      <c r="CO9" s="16"/>
      <c r="CP9" s="16"/>
      <c r="CQ9" s="11"/>
      <c r="CR9" s="11"/>
      <c r="CS9" s="9"/>
      <c r="CT9" s="16"/>
      <c r="CU9" s="16"/>
      <c r="CV9" s="16"/>
      <c r="CW9" s="11"/>
      <c r="CX9" s="11"/>
      <c r="CY9" s="9"/>
      <c r="CZ9" s="16"/>
      <c r="DA9" s="16"/>
      <c r="DB9" s="16"/>
      <c r="DC9" s="11"/>
      <c r="DD9" s="11"/>
      <c r="DE9" s="9"/>
      <c r="DF9" s="9"/>
      <c r="DG9" s="17"/>
      <c r="DH9" s="9"/>
      <c r="DI9" s="17"/>
      <c r="DJ9" s="8"/>
    </row>
    <row r="10" spans="1:114" ht="20.25" customHeight="1" thickTop="1">
      <c r="A10" s="8"/>
      <c r="B10" s="18" t="s">
        <v>26</v>
      </c>
      <c r="C10" s="19" t="s">
        <v>27</v>
      </c>
      <c r="D10" s="19">
        <v>3</v>
      </c>
      <c r="E10" s="20">
        <v>10.773999999999999</v>
      </c>
      <c r="F10" s="20">
        <v>3.714</v>
      </c>
      <c r="G10" s="20">
        <v>1.4999999999999999E-2</v>
      </c>
      <c r="H10" s="20">
        <v>10.521000000000001</v>
      </c>
      <c r="I10" s="20">
        <v>18.891999999999999</v>
      </c>
      <c r="J10" s="21">
        <f t="shared" ref="J10:J16" si="0">IFERROR(SUM(E10:I10), 0)</f>
        <v>43.915999999999997</v>
      </c>
      <c r="K10" s="20">
        <v>10.334</v>
      </c>
      <c r="L10" s="20">
        <v>3.1909999999999998</v>
      </c>
      <c r="M10" s="20">
        <v>0</v>
      </c>
      <c r="N10" s="20">
        <v>10.172000000000001</v>
      </c>
      <c r="O10" s="20">
        <v>16.501000000000001</v>
      </c>
      <c r="P10" s="21">
        <f t="shared" ref="P10:P16" si="1">IFERROR(SUM(K10:O10), 0)</f>
        <v>40.198</v>
      </c>
      <c r="Q10" s="20">
        <v>9.5969999999999995</v>
      </c>
      <c r="R10" s="20">
        <v>2.9239999999999999</v>
      </c>
      <c r="S10" s="20">
        <v>0</v>
      </c>
      <c r="T10" s="20">
        <v>9.4890000000000008</v>
      </c>
      <c r="U10" s="20">
        <v>15.352</v>
      </c>
      <c r="V10" s="21">
        <f t="shared" ref="V10:V16" si="2">IFERROR(SUM(Q10:U10), 0)</f>
        <v>37.361999999999995</v>
      </c>
      <c r="W10" s="20">
        <v>8.3130000000000006</v>
      </c>
      <c r="X10" s="20">
        <v>2.452</v>
      </c>
      <c r="Y10" s="20">
        <v>0</v>
      </c>
      <c r="Z10" s="20">
        <v>8.3070000000000004</v>
      </c>
      <c r="AA10" s="20">
        <v>13.375</v>
      </c>
      <c r="AB10" s="21">
        <f t="shared" ref="AB10:AB16" si="3">IFERROR(SUM(W10:AA10), 0)</f>
        <v>32.447000000000003</v>
      </c>
      <c r="AC10" s="20">
        <v>8.5950000000000006</v>
      </c>
      <c r="AD10" s="20">
        <v>2.5419999999999998</v>
      </c>
      <c r="AE10" s="20">
        <v>0</v>
      </c>
      <c r="AF10" s="20">
        <v>8.5020000000000007</v>
      </c>
      <c r="AG10" s="20">
        <v>13.785</v>
      </c>
      <c r="AH10" s="21">
        <f t="shared" ref="AH10:AH16" si="4">IFERROR(SUM(AC10:AG10), 0)</f>
        <v>33.424000000000007</v>
      </c>
      <c r="AI10" s="20">
        <v>8.2189999999999994</v>
      </c>
      <c r="AJ10" s="20">
        <v>2.3980000000000001</v>
      </c>
      <c r="AK10" s="20">
        <v>0</v>
      </c>
      <c r="AL10" s="20">
        <v>8.0980000000000008</v>
      </c>
      <c r="AM10" s="20">
        <v>13.189</v>
      </c>
      <c r="AN10" s="21">
        <f t="shared" ref="AN10:AN16" si="5">IFERROR(SUM(AI10:AM10), 0)</f>
        <v>31.904</v>
      </c>
      <c r="AO10" s="20">
        <v>8.2080000000000002</v>
      </c>
      <c r="AP10" s="20">
        <v>2.3889999999999998</v>
      </c>
      <c r="AQ10" s="20">
        <v>0</v>
      </c>
      <c r="AR10" s="20">
        <v>7.8639999999999999</v>
      </c>
      <c r="AS10" s="20">
        <v>13.148999999999999</v>
      </c>
      <c r="AT10" s="21">
        <f t="shared" ref="AT10:AT16" si="6">IFERROR(SUM(AO10:AS10), 0)</f>
        <v>31.61</v>
      </c>
      <c r="AU10" s="20">
        <v>8.2650000000000006</v>
      </c>
      <c r="AV10" s="20">
        <v>2.407</v>
      </c>
      <c r="AW10" s="20">
        <v>0</v>
      </c>
      <c r="AX10" s="20">
        <v>7.6120000000000001</v>
      </c>
      <c r="AY10" s="20">
        <v>13.212</v>
      </c>
      <c r="AZ10" s="22">
        <f t="shared" ref="AZ10:AZ16" si="7">IFERROR(SUM(AU10:AY10), 0)</f>
        <v>31.495999999999999</v>
      </c>
      <c r="BA10" s="9"/>
      <c r="BB10" s="23" t="s">
        <v>28</v>
      </c>
      <c r="BC10" s="9"/>
      <c r="BD10" s="23" t="s">
        <v>29</v>
      </c>
      <c r="BE10" s="8"/>
      <c r="BF10" s="8"/>
      <c r="BG10" s="18" t="s">
        <v>26</v>
      </c>
      <c r="BH10" s="19" t="s">
        <v>27</v>
      </c>
      <c r="BI10" s="19">
        <v>3</v>
      </c>
      <c r="BJ10" s="20" t="s">
        <v>30</v>
      </c>
      <c r="BK10" s="20" t="s">
        <v>31</v>
      </c>
      <c r="BL10" s="20" t="s">
        <v>32</v>
      </c>
      <c r="BM10" s="20" t="s">
        <v>33</v>
      </c>
      <c r="BN10" s="20" t="s">
        <v>34</v>
      </c>
      <c r="BO10" s="21" t="s">
        <v>35</v>
      </c>
      <c r="BP10" s="20" t="s">
        <v>30</v>
      </c>
      <c r="BQ10" s="20" t="s">
        <v>31</v>
      </c>
      <c r="BR10" s="20" t="s">
        <v>32</v>
      </c>
      <c r="BS10" s="20" t="s">
        <v>33</v>
      </c>
      <c r="BT10" s="20" t="s">
        <v>34</v>
      </c>
      <c r="BU10" s="21" t="s">
        <v>35</v>
      </c>
      <c r="BV10" s="20" t="s">
        <v>30</v>
      </c>
      <c r="BW10" s="20" t="s">
        <v>31</v>
      </c>
      <c r="BX10" s="20" t="s">
        <v>32</v>
      </c>
      <c r="BY10" s="20" t="s">
        <v>33</v>
      </c>
      <c r="BZ10" s="20" t="s">
        <v>34</v>
      </c>
      <c r="CA10" s="21" t="s">
        <v>35</v>
      </c>
      <c r="CB10" s="20" t="s">
        <v>30</v>
      </c>
      <c r="CC10" s="20" t="s">
        <v>31</v>
      </c>
      <c r="CD10" s="20" t="s">
        <v>32</v>
      </c>
      <c r="CE10" s="20" t="s">
        <v>33</v>
      </c>
      <c r="CF10" s="20" t="s">
        <v>34</v>
      </c>
      <c r="CG10" s="21" t="s">
        <v>35</v>
      </c>
      <c r="CH10" s="20" t="s">
        <v>30</v>
      </c>
      <c r="CI10" s="20" t="s">
        <v>31</v>
      </c>
      <c r="CJ10" s="20" t="s">
        <v>32</v>
      </c>
      <c r="CK10" s="20" t="s">
        <v>33</v>
      </c>
      <c r="CL10" s="20" t="s">
        <v>34</v>
      </c>
      <c r="CM10" s="21" t="s">
        <v>35</v>
      </c>
      <c r="CN10" s="20" t="s">
        <v>30</v>
      </c>
      <c r="CO10" s="20" t="s">
        <v>31</v>
      </c>
      <c r="CP10" s="20" t="s">
        <v>32</v>
      </c>
      <c r="CQ10" s="20" t="s">
        <v>33</v>
      </c>
      <c r="CR10" s="20" t="s">
        <v>34</v>
      </c>
      <c r="CS10" s="21" t="s">
        <v>35</v>
      </c>
      <c r="CT10" s="20" t="s">
        <v>30</v>
      </c>
      <c r="CU10" s="20" t="s">
        <v>31</v>
      </c>
      <c r="CV10" s="20" t="s">
        <v>32</v>
      </c>
      <c r="CW10" s="20" t="s">
        <v>33</v>
      </c>
      <c r="CX10" s="20" t="s">
        <v>34</v>
      </c>
      <c r="CY10" s="21" t="s">
        <v>35</v>
      </c>
      <c r="CZ10" s="20" t="s">
        <v>30</v>
      </c>
      <c r="DA10" s="20" t="s">
        <v>31</v>
      </c>
      <c r="DB10" s="20" t="s">
        <v>32</v>
      </c>
      <c r="DC10" s="20" t="s">
        <v>33</v>
      </c>
      <c r="DD10" s="20" t="s">
        <v>34</v>
      </c>
      <c r="DE10" s="22" t="s">
        <v>35</v>
      </c>
      <c r="DF10" s="9"/>
      <c r="DG10" s="23" t="s">
        <v>28</v>
      </c>
      <c r="DH10" s="9"/>
      <c r="DI10" s="23" t="s">
        <v>29</v>
      </c>
      <c r="DJ10" s="8"/>
    </row>
    <row r="11" spans="1:114" ht="20.25" customHeight="1">
      <c r="A11" s="8"/>
      <c r="B11" s="24" t="s">
        <v>36</v>
      </c>
      <c r="C11" s="25" t="s">
        <v>27</v>
      </c>
      <c r="D11" s="25">
        <v>3</v>
      </c>
      <c r="E11" s="26">
        <v>-6.742</v>
      </c>
      <c r="F11" s="26">
        <v>-8.5000000000000006E-2</v>
      </c>
      <c r="G11" s="26">
        <v>-2.1000000000000001E-2</v>
      </c>
      <c r="H11" s="26">
        <v>-1.899</v>
      </c>
      <c r="I11" s="26">
        <v>-1.371</v>
      </c>
      <c r="J11" s="27">
        <f t="shared" si="0"/>
        <v>-10.118</v>
      </c>
      <c r="K11" s="26">
        <v>-8.7129999999999992</v>
      </c>
      <c r="L11" s="26">
        <v>-8.9999999999999993E-3</v>
      </c>
      <c r="M11" s="26">
        <v>0</v>
      </c>
      <c r="N11" s="26">
        <v>-1.929</v>
      </c>
      <c r="O11" s="26">
        <v>-0.17399999999999999</v>
      </c>
      <c r="P11" s="27">
        <f t="shared" si="1"/>
        <v>-10.824999999999999</v>
      </c>
      <c r="Q11" s="26">
        <v>-7.14</v>
      </c>
      <c r="R11" s="26">
        <v>-8.9999999999999993E-3</v>
      </c>
      <c r="S11" s="26">
        <v>0</v>
      </c>
      <c r="T11" s="26">
        <v>-1.8879999999999999</v>
      </c>
      <c r="U11" s="26">
        <v>-0.187</v>
      </c>
      <c r="V11" s="27">
        <f t="shared" si="2"/>
        <v>-9.2239999999999984</v>
      </c>
      <c r="W11" s="26">
        <v>-4.9130000000000003</v>
      </c>
      <c r="X11" s="26">
        <v>-8.9999999999999993E-3</v>
      </c>
      <c r="Y11" s="26">
        <v>0</v>
      </c>
      <c r="Z11" s="26">
        <v>-1.7689999999999999</v>
      </c>
      <c r="AA11" s="26">
        <v>-0.19600000000000001</v>
      </c>
      <c r="AB11" s="27">
        <f t="shared" si="3"/>
        <v>-6.8870000000000005</v>
      </c>
      <c r="AC11" s="26">
        <v>-5.8460000000000001</v>
      </c>
      <c r="AD11" s="26">
        <v>-0.01</v>
      </c>
      <c r="AE11" s="26">
        <v>0</v>
      </c>
      <c r="AF11" s="26">
        <v>-1.99</v>
      </c>
      <c r="AG11" s="26">
        <v>-0.214</v>
      </c>
      <c r="AH11" s="27">
        <f t="shared" si="4"/>
        <v>-8.06</v>
      </c>
      <c r="AI11" s="26">
        <v>-3.3460000000000001</v>
      </c>
      <c r="AJ11" s="26">
        <v>-1.0999999999999999E-2</v>
      </c>
      <c r="AK11" s="26">
        <v>0</v>
      </c>
      <c r="AL11" s="26">
        <v>-2.1869999999999998</v>
      </c>
      <c r="AM11" s="26">
        <v>-0.23899999999999999</v>
      </c>
      <c r="AN11" s="27">
        <f t="shared" si="5"/>
        <v>-5.7830000000000004</v>
      </c>
      <c r="AO11" s="26">
        <v>-3.5470000000000002</v>
      </c>
      <c r="AP11" s="26">
        <v>-1.2999999999999999E-2</v>
      </c>
      <c r="AQ11" s="26">
        <v>0</v>
      </c>
      <c r="AR11" s="26">
        <v>-2.496</v>
      </c>
      <c r="AS11" s="26">
        <v>-0.27500000000000002</v>
      </c>
      <c r="AT11" s="27">
        <f t="shared" si="6"/>
        <v>-6.3310000000000004</v>
      </c>
      <c r="AU11" s="26">
        <v>-3.9740000000000002</v>
      </c>
      <c r="AV11" s="26">
        <v>-1.4999999999999999E-2</v>
      </c>
      <c r="AW11" s="26">
        <v>0</v>
      </c>
      <c r="AX11" s="26">
        <v>-2.9460000000000002</v>
      </c>
      <c r="AY11" s="26">
        <v>-0.32500000000000001</v>
      </c>
      <c r="AZ11" s="28">
        <f t="shared" si="7"/>
        <v>-7.2600000000000007</v>
      </c>
      <c r="BA11" s="9"/>
      <c r="BB11" s="29" t="s">
        <v>37</v>
      </c>
      <c r="BC11" s="9"/>
      <c r="BD11" s="29" t="s">
        <v>38</v>
      </c>
      <c r="BE11" s="8"/>
      <c r="BF11" s="8"/>
      <c r="BG11" s="24" t="s">
        <v>36</v>
      </c>
      <c r="BH11" s="25" t="s">
        <v>27</v>
      </c>
      <c r="BI11" s="25">
        <v>3</v>
      </c>
      <c r="BJ11" s="26" t="s">
        <v>39</v>
      </c>
      <c r="BK11" s="26" t="s">
        <v>40</v>
      </c>
      <c r="BL11" s="26" t="s">
        <v>41</v>
      </c>
      <c r="BM11" s="26" t="s">
        <v>42</v>
      </c>
      <c r="BN11" s="26" t="s">
        <v>43</v>
      </c>
      <c r="BO11" s="27" t="s">
        <v>44</v>
      </c>
      <c r="BP11" s="26" t="s">
        <v>39</v>
      </c>
      <c r="BQ11" s="26" t="s">
        <v>40</v>
      </c>
      <c r="BR11" s="26" t="s">
        <v>41</v>
      </c>
      <c r="BS11" s="26" t="s">
        <v>42</v>
      </c>
      <c r="BT11" s="26" t="s">
        <v>43</v>
      </c>
      <c r="BU11" s="27" t="s">
        <v>44</v>
      </c>
      <c r="BV11" s="26" t="s">
        <v>39</v>
      </c>
      <c r="BW11" s="26" t="s">
        <v>40</v>
      </c>
      <c r="BX11" s="26" t="s">
        <v>41</v>
      </c>
      <c r="BY11" s="26" t="s">
        <v>42</v>
      </c>
      <c r="BZ11" s="26" t="s">
        <v>43</v>
      </c>
      <c r="CA11" s="27" t="s">
        <v>44</v>
      </c>
      <c r="CB11" s="26" t="s">
        <v>39</v>
      </c>
      <c r="CC11" s="26" t="s">
        <v>40</v>
      </c>
      <c r="CD11" s="26" t="s">
        <v>41</v>
      </c>
      <c r="CE11" s="26" t="s">
        <v>42</v>
      </c>
      <c r="CF11" s="26" t="s">
        <v>43</v>
      </c>
      <c r="CG11" s="27" t="s">
        <v>44</v>
      </c>
      <c r="CH11" s="26" t="s">
        <v>39</v>
      </c>
      <c r="CI11" s="26" t="s">
        <v>40</v>
      </c>
      <c r="CJ11" s="26" t="s">
        <v>41</v>
      </c>
      <c r="CK11" s="26" t="s">
        <v>42</v>
      </c>
      <c r="CL11" s="26" t="s">
        <v>43</v>
      </c>
      <c r="CM11" s="27" t="s">
        <v>44</v>
      </c>
      <c r="CN11" s="26" t="s">
        <v>39</v>
      </c>
      <c r="CO11" s="26" t="s">
        <v>40</v>
      </c>
      <c r="CP11" s="26" t="s">
        <v>41</v>
      </c>
      <c r="CQ11" s="26" t="s">
        <v>42</v>
      </c>
      <c r="CR11" s="26" t="s">
        <v>43</v>
      </c>
      <c r="CS11" s="27" t="s">
        <v>44</v>
      </c>
      <c r="CT11" s="26" t="s">
        <v>39</v>
      </c>
      <c r="CU11" s="26" t="s">
        <v>40</v>
      </c>
      <c r="CV11" s="26" t="s">
        <v>41</v>
      </c>
      <c r="CW11" s="26" t="s">
        <v>42</v>
      </c>
      <c r="CX11" s="26" t="s">
        <v>43</v>
      </c>
      <c r="CY11" s="27" t="s">
        <v>44</v>
      </c>
      <c r="CZ11" s="26" t="s">
        <v>39</v>
      </c>
      <c r="DA11" s="26" t="s">
        <v>40</v>
      </c>
      <c r="DB11" s="26" t="s">
        <v>41</v>
      </c>
      <c r="DC11" s="26" t="s">
        <v>42</v>
      </c>
      <c r="DD11" s="26" t="s">
        <v>43</v>
      </c>
      <c r="DE11" s="28" t="s">
        <v>44</v>
      </c>
      <c r="DF11" s="9"/>
      <c r="DG11" s="29" t="s">
        <v>37</v>
      </c>
      <c r="DH11" s="9"/>
      <c r="DI11" s="29" t="s">
        <v>38</v>
      </c>
      <c r="DJ11" s="8"/>
    </row>
    <row r="12" spans="1:114" ht="20.25" customHeight="1">
      <c r="A12" s="8"/>
      <c r="B12" s="24" t="s">
        <v>45</v>
      </c>
      <c r="C12" s="25" t="s">
        <v>27</v>
      </c>
      <c r="D12" s="25">
        <v>3</v>
      </c>
      <c r="E12" s="26">
        <v>0.14099999999999999</v>
      </c>
      <c r="F12" s="26">
        <v>5.8999999999999997E-2</v>
      </c>
      <c r="G12" s="26">
        <v>0</v>
      </c>
      <c r="H12" s="26">
        <v>0.189</v>
      </c>
      <c r="I12" s="26">
        <v>0.79200000000000004</v>
      </c>
      <c r="J12" s="27">
        <f t="shared" si="0"/>
        <v>1.181</v>
      </c>
      <c r="K12" s="26">
        <v>0.14000000000000001</v>
      </c>
      <c r="L12" s="26">
        <v>7.0000000000000007E-2</v>
      </c>
      <c r="M12" s="26">
        <v>0</v>
      </c>
      <c r="N12" s="26">
        <v>0.17499999999999999</v>
      </c>
      <c r="O12" s="26">
        <v>0.52400000000000002</v>
      </c>
      <c r="P12" s="27">
        <f t="shared" si="1"/>
        <v>0.90900000000000003</v>
      </c>
      <c r="Q12" s="26">
        <v>3.4000000000000002E-2</v>
      </c>
      <c r="R12" s="26">
        <v>6.2E-2</v>
      </c>
      <c r="S12" s="26">
        <v>0</v>
      </c>
      <c r="T12" s="26">
        <v>0.17699999999999999</v>
      </c>
      <c r="U12" s="26">
        <v>0.57999999999999996</v>
      </c>
      <c r="V12" s="27">
        <f t="shared" si="2"/>
        <v>0.85299999999999998</v>
      </c>
      <c r="W12" s="26">
        <v>0.14199999999999999</v>
      </c>
      <c r="X12" s="26">
        <v>5.8999999999999997E-2</v>
      </c>
      <c r="Y12" s="26">
        <v>0</v>
      </c>
      <c r="Z12" s="26">
        <v>0.189</v>
      </c>
      <c r="AA12" s="26">
        <v>0.79200000000000004</v>
      </c>
      <c r="AB12" s="27">
        <f t="shared" si="3"/>
        <v>1.1819999999999999</v>
      </c>
      <c r="AC12" s="26">
        <v>0.14199999999999999</v>
      </c>
      <c r="AD12" s="26">
        <v>5.8999999999999997E-2</v>
      </c>
      <c r="AE12" s="26">
        <v>0</v>
      </c>
      <c r="AF12" s="26">
        <v>0.189</v>
      </c>
      <c r="AG12" s="26">
        <v>0.79200000000000004</v>
      </c>
      <c r="AH12" s="27">
        <f t="shared" si="4"/>
        <v>1.1819999999999999</v>
      </c>
      <c r="AI12" s="26">
        <v>0.14199999999999999</v>
      </c>
      <c r="AJ12" s="26">
        <v>5.8999999999999997E-2</v>
      </c>
      <c r="AK12" s="26">
        <v>0</v>
      </c>
      <c r="AL12" s="26">
        <v>0.189</v>
      </c>
      <c r="AM12" s="26">
        <v>0.79200000000000004</v>
      </c>
      <c r="AN12" s="27">
        <f t="shared" si="5"/>
        <v>1.1819999999999999</v>
      </c>
      <c r="AO12" s="26">
        <v>0.14199999999999999</v>
      </c>
      <c r="AP12" s="26">
        <v>5.8999999999999997E-2</v>
      </c>
      <c r="AQ12" s="26">
        <v>0</v>
      </c>
      <c r="AR12" s="26">
        <v>0.189</v>
      </c>
      <c r="AS12" s="26">
        <v>0.79200000000000004</v>
      </c>
      <c r="AT12" s="27">
        <f t="shared" si="6"/>
        <v>1.1819999999999999</v>
      </c>
      <c r="AU12" s="26">
        <v>0.14199999999999999</v>
      </c>
      <c r="AV12" s="26">
        <v>5.8999999999999997E-2</v>
      </c>
      <c r="AW12" s="26">
        <v>0</v>
      </c>
      <c r="AX12" s="26">
        <v>0.189</v>
      </c>
      <c r="AY12" s="26">
        <v>0.79200000000000004</v>
      </c>
      <c r="AZ12" s="28">
        <f t="shared" si="7"/>
        <v>1.1819999999999999</v>
      </c>
      <c r="BA12" s="9"/>
      <c r="BB12" s="29" t="s">
        <v>46</v>
      </c>
      <c r="BC12" s="9"/>
      <c r="BD12" s="29" t="s">
        <v>47</v>
      </c>
      <c r="BE12" s="8"/>
      <c r="BF12" s="8"/>
      <c r="BG12" s="24" t="s">
        <v>45</v>
      </c>
      <c r="BH12" s="25" t="s">
        <v>27</v>
      </c>
      <c r="BI12" s="25">
        <v>3</v>
      </c>
      <c r="BJ12" s="26" t="s">
        <v>48</v>
      </c>
      <c r="BK12" s="26" t="s">
        <v>49</v>
      </c>
      <c r="BL12" s="26" t="s">
        <v>50</v>
      </c>
      <c r="BM12" s="26" t="s">
        <v>51</v>
      </c>
      <c r="BN12" s="26" t="s">
        <v>52</v>
      </c>
      <c r="BO12" s="27" t="s">
        <v>53</v>
      </c>
      <c r="BP12" s="26" t="s">
        <v>48</v>
      </c>
      <c r="BQ12" s="26" t="s">
        <v>49</v>
      </c>
      <c r="BR12" s="26" t="s">
        <v>50</v>
      </c>
      <c r="BS12" s="26" t="s">
        <v>51</v>
      </c>
      <c r="BT12" s="26" t="s">
        <v>52</v>
      </c>
      <c r="BU12" s="27" t="s">
        <v>53</v>
      </c>
      <c r="BV12" s="26" t="s">
        <v>48</v>
      </c>
      <c r="BW12" s="26" t="s">
        <v>49</v>
      </c>
      <c r="BX12" s="26" t="s">
        <v>50</v>
      </c>
      <c r="BY12" s="26" t="s">
        <v>51</v>
      </c>
      <c r="BZ12" s="26" t="s">
        <v>52</v>
      </c>
      <c r="CA12" s="27" t="s">
        <v>53</v>
      </c>
      <c r="CB12" s="26" t="s">
        <v>48</v>
      </c>
      <c r="CC12" s="26" t="s">
        <v>49</v>
      </c>
      <c r="CD12" s="26" t="s">
        <v>50</v>
      </c>
      <c r="CE12" s="26" t="s">
        <v>51</v>
      </c>
      <c r="CF12" s="26" t="s">
        <v>52</v>
      </c>
      <c r="CG12" s="27" t="s">
        <v>53</v>
      </c>
      <c r="CH12" s="26" t="s">
        <v>48</v>
      </c>
      <c r="CI12" s="26" t="s">
        <v>49</v>
      </c>
      <c r="CJ12" s="26" t="s">
        <v>50</v>
      </c>
      <c r="CK12" s="26" t="s">
        <v>51</v>
      </c>
      <c r="CL12" s="26" t="s">
        <v>52</v>
      </c>
      <c r="CM12" s="27" t="s">
        <v>53</v>
      </c>
      <c r="CN12" s="26" t="s">
        <v>48</v>
      </c>
      <c r="CO12" s="26" t="s">
        <v>49</v>
      </c>
      <c r="CP12" s="26" t="s">
        <v>50</v>
      </c>
      <c r="CQ12" s="26" t="s">
        <v>51</v>
      </c>
      <c r="CR12" s="26" t="s">
        <v>52</v>
      </c>
      <c r="CS12" s="27" t="s">
        <v>53</v>
      </c>
      <c r="CT12" s="26" t="s">
        <v>48</v>
      </c>
      <c r="CU12" s="26" t="s">
        <v>49</v>
      </c>
      <c r="CV12" s="26" t="s">
        <v>50</v>
      </c>
      <c r="CW12" s="26" t="s">
        <v>51</v>
      </c>
      <c r="CX12" s="26" t="s">
        <v>52</v>
      </c>
      <c r="CY12" s="27" t="s">
        <v>53</v>
      </c>
      <c r="CZ12" s="26" t="s">
        <v>48</v>
      </c>
      <c r="DA12" s="26" t="s">
        <v>49</v>
      </c>
      <c r="DB12" s="26" t="s">
        <v>50</v>
      </c>
      <c r="DC12" s="26" t="s">
        <v>51</v>
      </c>
      <c r="DD12" s="26" t="s">
        <v>52</v>
      </c>
      <c r="DE12" s="28" t="s">
        <v>53</v>
      </c>
      <c r="DF12" s="9"/>
      <c r="DG12" s="29" t="s">
        <v>46</v>
      </c>
      <c r="DH12" s="9"/>
      <c r="DI12" s="29" t="s">
        <v>47</v>
      </c>
      <c r="DJ12" s="8"/>
    </row>
    <row r="13" spans="1:114" ht="20.25" customHeight="1">
      <c r="A13" s="8"/>
      <c r="B13" s="24" t="s">
        <v>54</v>
      </c>
      <c r="C13" s="25" t="s">
        <v>27</v>
      </c>
      <c r="D13" s="25">
        <v>3</v>
      </c>
      <c r="E13" s="26">
        <v>0.65100000000000002</v>
      </c>
      <c r="F13" s="26">
        <v>0</v>
      </c>
      <c r="G13" s="26">
        <v>0</v>
      </c>
      <c r="H13" s="26">
        <v>0</v>
      </c>
      <c r="I13" s="26">
        <v>45.625999999999998</v>
      </c>
      <c r="J13" s="27">
        <f t="shared" si="0"/>
        <v>46.277000000000001</v>
      </c>
      <c r="K13" s="26">
        <v>0</v>
      </c>
      <c r="L13" s="26">
        <v>0</v>
      </c>
      <c r="M13" s="26">
        <v>0</v>
      </c>
      <c r="N13" s="26">
        <v>0</v>
      </c>
      <c r="O13" s="26">
        <v>44.338000000000001</v>
      </c>
      <c r="P13" s="27">
        <f t="shared" si="1"/>
        <v>44.338000000000001</v>
      </c>
      <c r="Q13" s="26">
        <v>0</v>
      </c>
      <c r="R13" s="26">
        <v>0</v>
      </c>
      <c r="S13" s="26">
        <v>0</v>
      </c>
      <c r="T13" s="26">
        <v>0</v>
      </c>
      <c r="U13" s="26">
        <v>26.439</v>
      </c>
      <c r="V13" s="27">
        <f t="shared" si="2"/>
        <v>26.439</v>
      </c>
      <c r="W13" s="26">
        <v>0.999</v>
      </c>
      <c r="X13" s="26">
        <v>0.29199999999999998</v>
      </c>
      <c r="Y13" s="26">
        <v>0.29199999999999998</v>
      </c>
      <c r="Z13" s="26">
        <v>0</v>
      </c>
      <c r="AA13" s="26">
        <v>50.335000000000001</v>
      </c>
      <c r="AB13" s="27">
        <f t="shared" si="3"/>
        <v>51.917999999999999</v>
      </c>
      <c r="AC13" s="26">
        <v>0.85599999999999998</v>
      </c>
      <c r="AD13" s="26">
        <v>0.28799999999999998</v>
      </c>
      <c r="AE13" s="26">
        <v>0.28799999999999998</v>
      </c>
      <c r="AF13" s="26">
        <v>0</v>
      </c>
      <c r="AG13" s="26">
        <v>50.334000000000003</v>
      </c>
      <c r="AH13" s="27">
        <f t="shared" si="4"/>
        <v>51.766000000000005</v>
      </c>
      <c r="AI13" s="26">
        <v>0.85199999999999998</v>
      </c>
      <c r="AJ13" s="26">
        <v>0.28699999999999998</v>
      </c>
      <c r="AK13" s="26">
        <v>0.28699999999999998</v>
      </c>
      <c r="AL13" s="26">
        <v>0</v>
      </c>
      <c r="AM13" s="26">
        <v>50.628999999999998</v>
      </c>
      <c r="AN13" s="27">
        <f t="shared" si="5"/>
        <v>52.055</v>
      </c>
      <c r="AO13" s="26">
        <v>0.91500000000000004</v>
      </c>
      <c r="AP13" s="26">
        <v>0.28899999999999998</v>
      </c>
      <c r="AQ13" s="26">
        <v>0.28899999999999998</v>
      </c>
      <c r="AR13" s="26">
        <v>0</v>
      </c>
      <c r="AS13" s="26">
        <v>51.210999999999999</v>
      </c>
      <c r="AT13" s="27">
        <f t="shared" si="6"/>
        <v>52.704000000000001</v>
      </c>
      <c r="AU13" s="26">
        <v>1.032</v>
      </c>
      <c r="AV13" s="26">
        <v>0.29299999999999998</v>
      </c>
      <c r="AW13" s="26">
        <v>0.29299999999999998</v>
      </c>
      <c r="AX13" s="26">
        <v>0</v>
      </c>
      <c r="AY13" s="26">
        <v>52.014000000000003</v>
      </c>
      <c r="AZ13" s="28">
        <f t="shared" si="7"/>
        <v>53.632000000000005</v>
      </c>
      <c r="BA13" s="9"/>
      <c r="BB13" s="29" t="s">
        <v>55</v>
      </c>
      <c r="BC13" s="9"/>
      <c r="BD13" s="29" t="s">
        <v>56</v>
      </c>
      <c r="BE13" s="8"/>
      <c r="BF13" s="8"/>
      <c r="BG13" s="24" t="s">
        <v>54</v>
      </c>
      <c r="BH13" s="25" t="s">
        <v>27</v>
      </c>
      <c r="BI13" s="25">
        <v>3</v>
      </c>
      <c r="BJ13" s="26" t="s">
        <v>57</v>
      </c>
      <c r="BK13" s="26" t="s">
        <v>58</v>
      </c>
      <c r="BL13" s="26" t="s">
        <v>59</v>
      </c>
      <c r="BM13" s="26" t="s">
        <v>60</v>
      </c>
      <c r="BN13" s="26" t="s">
        <v>61</v>
      </c>
      <c r="BO13" s="27" t="s">
        <v>62</v>
      </c>
      <c r="BP13" s="26" t="s">
        <v>57</v>
      </c>
      <c r="BQ13" s="26" t="s">
        <v>58</v>
      </c>
      <c r="BR13" s="26" t="s">
        <v>59</v>
      </c>
      <c r="BS13" s="26" t="s">
        <v>60</v>
      </c>
      <c r="BT13" s="26" t="s">
        <v>61</v>
      </c>
      <c r="BU13" s="27" t="s">
        <v>62</v>
      </c>
      <c r="BV13" s="26" t="s">
        <v>57</v>
      </c>
      <c r="BW13" s="26" t="s">
        <v>58</v>
      </c>
      <c r="BX13" s="26" t="s">
        <v>59</v>
      </c>
      <c r="BY13" s="26" t="s">
        <v>60</v>
      </c>
      <c r="BZ13" s="26" t="s">
        <v>61</v>
      </c>
      <c r="CA13" s="27" t="s">
        <v>62</v>
      </c>
      <c r="CB13" s="26" t="s">
        <v>57</v>
      </c>
      <c r="CC13" s="26" t="s">
        <v>58</v>
      </c>
      <c r="CD13" s="26" t="s">
        <v>59</v>
      </c>
      <c r="CE13" s="26" t="s">
        <v>60</v>
      </c>
      <c r="CF13" s="26" t="s">
        <v>61</v>
      </c>
      <c r="CG13" s="27" t="s">
        <v>62</v>
      </c>
      <c r="CH13" s="26" t="s">
        <v>57</v>
      </c>
      <c r="CI13" s="26" t="s">
        <v>58</v>
      </c>
      <c r="CJ13" s="26" t="s">
        <v>59</v>
      </c>
      <c r="CK13" s="26" t="s">
        <v>60</v>
      </c>
      <c r="CL13" s="26" t="s">
        <v>61</v>
      </c>
      <c r="CM13" s="27" t="s">
        <v>62</v>
      </c>
      <c r="CN13" s="26" t="s">
        <v>57</v>
      </c>
      <c r="CO13" s="26" t="s">
        <v>58</v>
      </c>
      <c r="CP13" s="26" t="s">
        <v>59</v>
      </c>
      <c r="CQ13" s="26" t="s">
        <v>60</v>
      </c>
      <c r="CR13" s="26" t="s">
        <v>61</v>
      </c>
      <c r="CS13" s="27" t="s">
        <v>62</v>
      </c>
      <c r="CT13" s="26" t="s">
        <v>57</v>
      </c>
      <c r="CU13" s="26" t="s">
        <v>58</v>
      </c>
      <c r="CV13" s="26" t="s">
        <v>59</v>
      </c>
      <c r="CW13" s="26" t="s">
        <v>60</v>
      </c>
      <c r="CX13" s="26" t="s">
        <v>61</v>
      </c>
      <c r="CY13" s="27" t="s">
        <v>62</v>
      </c>
      <c r="CZ13" s="26" t="s">
        <v>57</v>
      </c>
      <c r="DA13" s="26" t="s">
        <v>58</v>
      </c>
      <c r="DB13" s="26" t="s">
        <v>59</v>
      </c>
      <c r="DC13" s="26" t="s">
        <v>60</v>
      </c>
      <c r="DD13" s="26" t="s">
        <v>61</v>
      </c>
      <c r="DE13" s="28" t="s">
        <v>62</v>
      </c>
      <c r="DF13" s="9"/>
      <c r="DG13" s="29" t="s">
        <v>55</v>
      </c>
      <c r="DH13" s="9"/>
      <c r="DI13" s="29" t="s">
        <v>56</v>
      </c>
      <c r="DJ13" s="8"/>
    </row>
    <row r="14" spans="1:114" ht="20.25" customHeight="1">
      <c r="A14" s="8"/>
      <c r="B14" s="24" t="s">
        <v>63</v>
      </c>
      <c r="C14" s="25" t="s">
        <v>27</v>
      </c>
      <c r="D14" s="25">
        <v>3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7">
        <f t="shared" si="0"/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7">
        <f t="shared" si="1"/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7">
        <f t="shared" si="2"/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7">
        <f t="shared" si="3"/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7">
        <f t="shared" si="4"/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7">
        <f t="shared" si="5"/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7">
        <f t="shared" si="6"/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8">
        <f t="shared" si="7"/>
        <v>0</v>
      </c>
      <c r="BA14" s="9"/>
      <c r="BB14" s="29" t="s">
        <v>64</v>
      </c>
      <c r="BC14" s="9"/>
      <c r="BD14" s="29" t="s">
        <v>65</v>
      </c>
      <c r="BE14" s="8"/>
      <c r="BF14" s="8"/>
      <c r="BG14" s="24" t="s">
        <v>63</v>
      </c>
      <c r="BH14" s="25" t="s">
        <v>27</v>
      </c>
      <c r="BI14" s="25">
        <v>3</v>
      </c>
      <c r="BJ14" s="26" t="s">
        <v>66</v>
      </c>
      <c r="BK14" s="26" t="s">
        <v>67</v>
      </c>
      <c r="BL14" s="26" t="s">
        <v>68</v>
      </c>
      <c r="BM14" s="26" t="s">
        <v>69</v>
      </c>
      <c r="BN14" s="26" t="s">
        <v>70</v>
      </c>
      <c r="BO14" s="27" t="s">
        <v>71</v>
      </c>
      <c r="BP14" s="26" t="s">
        <v>66</v>
      </c>
      <c r="BQ14" s="26" t="s">
        <v>67</v>
      </c>
      <c r="BR14" s="26" t="s">
        <v>68</v>
      </c>
      <c r="BS14" s="26" t="s">
        <v>69</v>
      </c>
      <c r="BT14" s="26" t="s">
        <v>70</v>
      </c>
      <c r="BU14" s="27" t="s">
        <v>71</v>
      </c>
      <c r="BV14" s="26" t="s">
        <v>66</v>
      </c>
      <c r="BW14" s="26" t="s">
        <v>67</v>
      </c>
      <c r="BX14" s="26" t="s">
        <v>68</v>
      </c>
      <c r="BY14" s="26" t="s">
        <v>69</v>
      </c>
      <c r="BZ14" s="26" t="s">
        <v>70</v>
      </c>
      <c r="CA14" s="27" t="s">
        <v>71</v>
      </c>
      <c r="CB14" s="26" t="s">
        <v>66</v>
      </c>
      <c r="CC14" s="26" t="s">
        <v>67</v>
      </c>
      <c r="CD14" s="26" t="s">
        <v>68</v>
      </c>
      <c r="CE14" s="26" t="s">
        <v>69</v>
      </c>
      <c r="CF14" s="26" t="s">
        <v>70</v>
      </c>
      <c r="CG14" s="27" t="s">
        <v>71</v>
      </c>
      <c r="CH14" s="26" t="s">
        <v>66</v>
      </c>
      <c r="CI14" s="26" t="s">
        <v>67</v>
      </c>
      <c r="CJ14" s="26" t="s">
        <v>68</v>
      </c>
      <c r="CK14" s="26" t="s">
        <v>69</v>
      </c>
      <c r="CL14" s="26" t="s">
        <v>70</v>
      </c>
      <c r="CM14" s="27" t="s">
        <v>71</v>
      </c>
      <c r="CN14" s="26" t="s">
        <v>66</v>
      </c>
      <c r="CO14" s="26" t="s">
        <v>67</v>
      </c>
      <c r="CP14" s="26" t="s">
        <v>68</v>
      </c>
      <c r="CQ14" s="26" t="s">
        <v>69</v>
      </c>
      <c r="CR14" s="26" t="s">
        <v>70</v>
      </c>
      <c r="CS14" s="27" t="s">
        <v>71</v>
      </c>
      <c r="CT14" s="26" t="s">
        <v>66</v>
      </c>
      <c r="CU14" s="26" t="s">
        <v>67</v>
      </c>
      <c r="CV14" s="26" t="s">
        <v>68</v>
      </c>
      <c r="CW14" s="26" t="s">
        <v>69</v>
      </c>
      <c r="CX14" s="26" t="s">
        <v>70</v>
      </c>
      <c r="CY14" s="27" t="s">
        <v>71</v>
      </c>
      <c r="CZ14" s="26" t="s">
        <v>66</v>
      </c>
      <c r="DA14" s="26" t="s">
        <v>67</v>
      </c>
      <c r="DB14" s="26" t="s">
        <v>68</v>
      </c>
      <c r="DC14" s="26" t="s">
        <v>69</v>
      </c>
      <c r="DD14" s="26" t="s">
        <v>70</v>
      </c>
      <c r="DE14" s="28" t="s">
        <v>71</v>
      </c>
      <c r="DF14" s="9"/>
      <c r="DG14" s="29" t="s">
        <v>64</v>
      </c>
      <c r="DH14" s="9"/>
      <c r="DI14" s="29" t="s">
        <v>65</v>
      </c>
      <c r="DJ14" s="8"/>
    </row>
    <row r="15" spans="1:114" ht="20.25" customHeight="1">
      <c r="A15" s="8"/>
      <c r="B15" s="24" t="s">
        <v>72</v>
      </c>
      <c r="C15" s="25" t="s">
        <v>27</v>
      </c>
      <c r="D15" s="25">
        <v>3</v>
      </c>
      <c r="E15" s="26">
        <v>14.262</v>
      </c>
      <c r="F15" s="26">
        <v>0.92100000000000004</v>
      </c>
      <c r="G15" s="26">
        <v>0.92200000000000004</v>
      </c>
      <c r="H15" s="26">
        <v>44.279000000000003</v>
      </c>
      <c r="I15" s="26">
        <v>56.277000000000001</v>
      </c>
      <c r="J15" s="27">
        <f t="shared" si="0"/>
        <v>116.661</v>
      </c>
      <c r="K15" s="26">
        <v>19.206</v>
      </c>
      <c r="L15" s="26">
        <v>1.7190000000000001</v>
      </c>
      <c r="M15" s="26">
        <v>0.79700000000000004</v>
      </c>
      <c r="N15" s="26">
        <v>42.566000000000003</v>
      </c>
      <c r="O15" s="26">
        <v>37.430999999999997</v>
      </c>
      <c r="P15" s="27">
        <f t="shared" si="1"/>
        <v>101.71900000000001</v>
      </c>
      <c r="Q15" s="26">
        <v>17.02</v>
      </c>
      <c r="R15" s="26">
        <v>1.76</v>
      </c>
      <c r="S15" s="26">
        <v>0.54400000000000004</v>
      </c>
      <c r="T15" s="26">
        <v>39.789000000000001</v>
      </c>
      <c r="U15" s="26">
        <v>32.655000000000001</v>
      </c>
      <c r="V15" s="27">
        <f t="shared" si="2"/>
        <v>91.768000000000001</v>
      </c>
      <c r="W15" s="26">
        <v>15.587999999999999</v>
      </c>
      <c r="X15" s="26">
        <v>2.194</v>
      </c>
      <c r="Y15" s="26">
        <v>0.72899999999999998</v>
      </c>
      <c r="Z15" s="26">
        <v>43.293999999999997</v>
      </c>
      <c r="AA15" s="26">
        <v>24.774999999999999</v>
      </c>
      <c r="AB15" s="27">
        <f t="shared" si="3"/>
        <v>86.579999999999984</v>
      </c>
      <c r="AC15" s="26">
        <v>14.523</v>
      </c>
      <c r="AD15" s="26">
        <v>1.9390000000000001</v>
      </c>
      <c r="AE15" s="26">
        <v>0.70699999999999996</v>
      </c>
      <c r="AF15" s="26">
        <v>46.636000000000003</v>
      </c>
      <c r="AG15" s="26">
        <v>18.888000000000002</v>
      </c>
      <c r="AH15" s="27">
        <f t="shared" si="4"/>
        <v>82.693000000000012</v>
      </c>
      <c r="AI15" s="26">
        <v>11.432</v>
      </c>
      <c r="AJ15" s="26">
        <v>1.9950000000000001</v>
      </c>
      <c r="AK15" s="26">
        <v>0.7</v>
      </c>
      <c r="AL15" s="26">
        <v>46.427999999999997</v>
      </c>
      <c r="AM15" s="26">
        <v>17.379000000000001</v>
      </c>
      <c r="AN15" s="27">
        <f t="shared" si="5"/>
        <v>77.933999999999997</v>
      </c>
      <c r="AO15" s="26">
        <v>11.021000000000001</v>
      </c>
      <c r="AP15" s="26">
        <v>1.94</v>
      </c>
      <c r="AQ15" s="26">
        <v>0.67500000000000004</v>
      </c>
      <c r="AR15" s="26">
        <v>46.024000000000001</v>
      </c>
      <c r="AS15" s="26">
        <v>18.573</v>
      </c>
      <c r="AT15" s="27">
        <f t="shared" si="6"/>
        <v>78.233000000000004</v>
      </c>
      <c r="AU15" s="26">
        <v>11.257</v>
      </c>
      <c r="AV15" s="26">
        <v>1.915</v>
      </c>
      <c r="AW15" s="26">
        <v>0.64600000000000002</v>
      </c>
      <c r="AX15" s="26">
        <v>46.514000000000003</v>
      </c>
      <c r="AY15" s="26">
        <v>18.62</v>
      </c>
      <c r="AZ15" s="28">
        <f t="shared" si="7"/>
        <v>78.952000000000012</v>
      </c>
      <c r="BA15" s="9"/>
      <c r="BB15" s="29" t="s">
        <v>73</v>
      </c>
      <c r="BC15" s="9"/>
      <c r="BD15" s="29" t="s">
        <v>74</v>
      </c>
      <c r="BE15" s="8"/>
      <c r="BF15" s="8"/>
      <c r="BG15" s="24" t="s">
        <v>72</v>
      </c>
      <c r="BH15" s="25" t="s">
        <v>27</v>
      </c>
      <c r="BI15" s="25">
        <v>3</v>
      </c>
      <c r="BJ15" s="26" t="s">
        <v>75</v>
      </c>
      <c r="BK15" s="26" t="s">
        <v>76</v>
      </c>
      <c r="BL15" s="26" t="s">
        <v>77</v>
      </c>
      <c r="BM15" s="26" t="s">
        <v>78</v>
      </c>
      <c r="BN15" s="26" t="s">
        <v>79</v>
      </c>
      <c r="BO15" s="27" t="s">
        <v>80</v>
      </c>
      <c r="BP15" s="26" t="s">
        <v>75</v>
      </c>
      <c r="BQ15" s="26" t="s">
        <v>76</v>
      </c>
      <c r="BR15" s="26" t="s">
        <v>77</v>
      </c>
      <c r="BS15" s="26" t="s">
        <v>78</v>
      </c>
      <c r="BT15" s="26" t="s">
        <v>79</v>
      </c>
      <c r="BU15" s="27" t="s">
        <v>80</v>
      </c>
      <c r="BV15" s="26" t="s">
        <v>75</v>
      </c>
      <c r="BW15" s="26" t="s">
        <v>76</v>
      </c>
      <c r="BX15" s="26" t="s">
        <v>77</v>
      </c>
      <c r="BY15" s="26" t="s">
        <v>78</v>
      </c>
      <c r="BZ15" s="26" t="s">
        <v>79</v>
      </c>
      <c r="CA15" s="27" t="s">
        <v>80</v>
      </c>
      <c r="CB15" s="26" t="s">
        <v>75</v>
      </c>
      <c r="CC15" s="26" t="s">
        <v>76</v>
      </c>
      <c r="CD15" s="26" t="s">
        <v>77</v>
      </c>
      <c r="CE15" s="26" t="s">
        <v>78</v>
      </c>
      <c r="CF15" s="26" t="s">
        <v>79</v>
      </c>
      <c r="CG15" s="27" t="s">
        <v>80</v>
      </c>
      <c r="CH15" s="26" t="s">
        <v>75</v>
      </c>
      <c r="CI15" s="26" t="s">
        <v>76</v>
      </c>
      <c r="CJ15" s="26" t="s">
        <v>77</v>
      </c>
      <c r="CK15" s="26" t="s">
        <v>78</v>
      </c>
      <c r="CL15" s="26" t="s">
        <v>79</v>
      </c>
      <c r="CM15" s="27" t="s">
        <v>80</v>
      </c>
      <c r="CN15" s="26" t="s">
        <v>75</v>
      </c>
      <c r="CO15" s="26" t="s">
        <v>76</v>
      </c>
      <c r="CP15" s="26" t="s">
        <v>77</v>
      </c>
      <c r="CQ15" s="26" t="s">
        <v>78</v>
      </c>
      <c r="CR15" s="26" t="s">
        <v>79</v>
      </c>
      <c r="CS15" s="27" t="s">
        <v>80</v>
      </c>
      <c r="CT15" s="26" t="s">
        <v>75</v>
      </c>
      <c r="CU15" s="26" t="s">
        <v>76</v>
      </c>
      <c r="CV15" s="26" t="s">
        <v>77</v>
      </c>
      <c r="CW15" s="26" t="s">
        <v>78</v>
      </c>
      <c r="CX15" s="26" t="s">
        <v>79</v>
      </c>
      <c r="CY15" s="27" t="s">
        <v>80</v>
      </c>
      <c r="CZ15" s="26" t="s">
        <v>75</v>
      </c>
      <c r="DA15" s="26" t="s">
        <v>76</v>
      </c>
      <c r="DB15" s="26" t="s">
        <v>77</v>
      </c>
      <c r="DC15" s="26" t="s">
        <v>78</v>
      </c>
      <c r="DD15" s="26" t="s">
        <v>79</v>
      </c>
      <c r="DE15" s="28" t="s">
        <v>80</v>
      </c>
      <c r="DF15" s="9"/>
      <c r="DG15" s="29" t="s">
        <v>73</v>
      </c>
      <c r="DH15" s="9"/>
      <c r="DI15" s="29" t="s">
        <v>74</v>
      </c>
      <c r="DJ15" s="8"/>
    </row>
    <row r="16" spans="1:114" ht="20.25" customHeight="1" thickBot="1">
      <c r="A16" s="8"/>
      <c r="B16" s="30" t="s">
        <v>81</v>
      </c>
      <c r="C16" s="31" t="s">
        <v>27</v>
      </c>
      <c r="D16" s="31">
        <v>3</v>
      </c>
      <c r="E16" s="32">
        <v>2.2320000000000002</v>
      </c>
      <c r="F16" s="32">
        <v>0.02</v>
      </c>
      <c r="G16" s="32">
        <v>3.7999999999999999E-2</v>
      </c>
      <c r="H16" s="32">
        <v>1.4039999999999999</v>
      </c>
      <c r="I16" s="32">
        <v>12.451000000000001</v>
      </c>
      <c r="J16" s="33">
        <f t="shared" si="0"/>
        <v>16.145</v>
      </c>
      <c r="K16" s="32">
        <v>2.2360000000000002</v>
      </c>
      <c r="L16" s="32">
        <v>1.9E-2</v>
      </c>
      <c r="M16" s="32">
        <v>3.5999999999999997E-2</v>
      </c>
      <c r="N16" s="32">
        <v>1.3560000000000001</v>
      </c>
      <c r="O16" s="32">
        <v>12.138</v>
      </c>
      <c r="P16" s="33">
        <f t="shared" si="1"/>
        <v>15.785</v>
      </c>
      <c r="Q16" s="32">
        <v>2.2959999999999998</v>
      </c>
      <c r="R16" s="32">
        <v>0.02</v>
      </c>
      <c r="S16" s="32">
        <v>3.6999999999999998E-2</v>
      </c>
      <c r="T16" s="32">
        <v>1.3959999999999999</v>
      </c>
      <c r="U16" s="32">
        <v>12.5</v>
      </c>
      <c r="V16" s="33">
        <f t="shared" si="2"/>
        <v>16.248999999999999</v>
      </c>
      <c r="W16" s="32">
        <v>2.3119999999999998</v>
      </c>
      <c r="X16" s="32">
        <v>2.5999999999999999E-2</v>
      </c>
      <c r="Y16" s="32">
        <v>0.04</v>
      </c>
      <c r="Z16" s="32">
        <v>1.431</v>
      </c>
      <c r="AA16" s="32">
        <v>12.385</v>
      </c>
      <c r="AB16" s="33">
        <f t="shared" si="3"/>
        <v>16.193999999999999</v>
      </c>
      <c r="AC16" s="32">
        <v>2.7130000000000001</v>
      </c>
      <c r="AD16" s="32">
        <v>0.03</v>
      </c>
      <c r="AE16" s="32">
        <v>4.7E-2</v>
      </c>
      <c r="AF16" s="32">
        <v>1.6930000000000001</v>
      </c>
      <c r="AG16" s="32">
        <v>14.756</v>
      </c>
      <c r="AH16" s="33">
        <f t="shared" si="4"/>
        <v>19.239000000000001</v>
      </c>
      <c r="AI16" s="32">
        <v>2.7130000000000001</v>
      </c>
      <c r="AJ16" s="32">
        <v>0.03</v>
      </c>
      <c r="AK16" s="32">
        <v>4.7E-2</v>
      </c>
      <c r="AL16" s="32">
        <v>1.6930000000000001</v>
      </c>
      <c r="AM16" s="32">
        <v>14.756</v>
      </c>
      <c r="AN16" s="33">
        <f t="shared" si="5"/>
        <v>19.239000000000001</v>
      </c>
      <c r="AO16" s="32">
        <v>2.7130000000000001</v>
      </c>
      <c r="AP16" s="32">
        <v>0.03</v>
      </c>
      <c r="AQ16" s="32">
        <v>4.7E-2</v>
      </c>
      <c r="AR16" s="32">
        <v>1.6930000000000001</v>
      </c>
      <c r="AS16" s="32">
        <v>14.756</v>
      </c>
      <c r="AT16" s="33">
        <f t="shared" si="6"/>
        <v>19.239000000000001</v>
      </c>
      <c r="AU16" s="32">
        <v>2.7130000000000001</v>
      </c>
      <c r="AV16" s="32">
        <v>0.03</v>
      </c>
      <c r="AW16" s="32">
        <v>4.7E-2</v>
      </c>
      <c r="AX16" s="32">
        <v>1.6930000000000001</v>
      </c>
      <c r="AY16" s="32">
        <v>14.756</v>
      </c>
      <c r="AZ16" s="34">
        <f t="shared" si="7"/>
        <v>19.239000000000001</v>
      </c>
      <c r="BA16" s="9"/>
      <c r="BB16" s="35" t="s">
        <v>82</v>
      </c>
      <c r="BC16" s="9"/>
      <c r="BD16" s="35" t="s">
        <v>83</v>
      </c>
      <c r="BE16" s="8"/>
      <c r="BF16" s="8"/>
      <c r="BG16" s="30" t="s">
        <v>81</v>
      </c>
      <c r="BH16" s="31" t="s">
        <v>27</v>
      </c>
      <c r="BI16" s="31">
        <v>3</v>
      </c>
      <c r="BJ16" s="32" t="s">
        <v>84</v>
      </c>
      <c r="BK16" s="32" t="s">
        <v>85</v>
      </c>
      <c r="BL16" s="32" t="s">
        <v>86</v>
      </c>
      <c r="BM16" s="32" t="s">
        <v>87</v>
      </c>
      <c r="BN16" s="32" t="s">
        <v>88</v>
      </c>
      <c r="BO16" s="33" t="s">
        <v>89</v>
      </c>
      <c r="BP16" s="32" t="s">
        <v>84</v>
      </c>
      <c r="BQ16" s="32" t="s">
        <v>85</v>
      </c>
      <c r="BR16" s="32" t="s">
        <v>86</v>
      </c>
      <c r="BS16" s="32" t="s">
        <v>87</v>
      </c>
      <c r="BT16" s="32" t="s">
        <v>88</v>
      </c>
      <c r="BU16" s="33" t="s">
        <v>89</v>
      </c>
      <c r="BV16" s="32" t="s">
        <v>84</v>
      </c>
      <c r="BW16" s="32" t="s">
        <v>85</v>
      </c>
      <c r="BX16" s="32" t="s">
        <v>86</v>
      </c>
      <c r="BY16" s="32" t="s">
        <v>87</v>
      </c>
      <c r="BZ16" s="32" t="s">
        <v>88</v>
      </c>
      <c r="CA16" s="33" t="s">
        <v>89</v>
      </c>
      <c r="CB16" s="32" t="s">
        <v>84</v>
      </c>
      <c r="CC16" s="32" t="s">
        <v>85</v>
      </c>
      <c r="CD16" s="32" t="s">
        <v>86</v>
      </c>
      <c r="CE16" s="32" t="s">
        <v>87</v>
      </c>
      <c r="CF16" s="32" t="s">
        <v>88</v>
      </c>
      <c r="CG16" s="33" t="s">
        <v>89</v>
      </c>
      <c r="CH16" s="32" t="s">
        <v>84</v>
      </c>
      <c r="CI16" s="32" t="s">
        <v>85</v>
      </c>
      <c r="CJ16" s="32" t="s">
        <v>86</v>
      </c>
      <c r="CK16" s="32" t="s">
        <v>87</v>
      </c>
      <c r="CL16" s="32" t="s">
        <v>88</v>
      </c>
      <c r="CM16" s="33" t="s">
        <v>89</v>
      </c>
      <c r="CN16" s="32" t="s">
        <v>84</v>
      </c>
      <c r="CO16" s="32" t="s">
        <v>85</v>
      </c>
      <c r="CP16" s="32" t="s">
        <v>86</v>
      </c>
      <c r="CQ16" s="32" t="s">
        <v>87</v>
      </c>
      <c r="CR16" s="32" t="s">
        <v>88</v>
      </c>
      <c r="CS16" s="33" t="s">
        <v>89</v>
      </c>
      <c r="CT16" s="32" t="s">
        <v>84</v>
      </c>
      <c r="CU16" s="32" t="s">
        <v>85</v>
      </c>
      <c r="CV16" s="32" t="s">
        <v>86</v>
      </c>
      <c r="CW16" s="32" t="s">
        <v>87</v>
      </c>
      <c r="CX16" s="32" t="s">
        <v>88</v>
      </c>
      <c r="CY16" s="33" t="s">
        <v>89</v>
      </c>
      <c r="CZ16" s="32" t="s">
        <v>84</v>
      </c>
      <c r="DA16" s="32" t="s">
        <v>85</v>
      </c>
      <c r="DB16" s="32" t="s">
        <v>86</v>
      </c>
      <c r="DC16" s="32" t="s">
        <v>87</v>
      </c>
      <c r="DD16" s="32" t="s">
        <v>88</v>
      </c>
      <c r="DE16" s="34" t="s">
        <v>89</v>
      </c>
      <c r="DF16" s="9"/>
      <c r="DG16" s="35" t="s">
        <v>82</v>
      </c>
      <c r="DH16" s="9"/>
      <c r="DI16" s="35" t="s">
        <v>83</v>
      </c>
      <c r="DJ16" s="8"/>
    </row>
    <row r="17" spans="1:114" ht="20.25" customHeight="1" thickTop="1" thickBot="1">
      <c r="A17" s="8"/>
      <c r="B17" s="36"/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9"/>
      <c r="BB17" s="38"/>
      <c r="BC17" s="9"/>
      <c r="BD17" s="38"/>
      <c r="BE17" s="8"/>
      <c r="BF17" s="8"/>
      <c r="BG17" s="36"/>
      <c r="BH17" s="36"/>
      <c r="BI17" s="36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9"/>
      <c r="DG17" s="38"/>
      <c r="DH17" s="9"/>
      <c r="DI17" s="38"/>
      <c r="DJ17" s="8"/>
    </row>
    <row r="18" spans="1:114" ht="20.25" customHeight="1" thickTop="1" thickBot="1">
      <c r="A18" s="8"/>
      <c r="B18" s="14" t="s">
        <v>90</v>
      </c>
      <c r="C18" s="15"/>
      <c r="D18" s="15"/>
      <c r="E18" s="39"/>
      <c r="F18" s="39"/>
      <c r="G18" s="39"/>
      <c r="H18" s="40"/>
      <c r="I18" s="40"/>
      <c r="J18" s="41"/>
      <c r="K18" s="39"/>
      <c r="L18" s="39"/>
      <c r="M18" s="39"/>
      <c r="N18" s="40"/>
      <c r="O18" s="40"/>
      <c r="P18" s="41"/>
      <c r="Q18" s="39"/>
      <c r="R18" s="39"/>
      <c r="S18" s="39"/>
      <c r="T18" s="40"/>
      <c r="U18" s="40"/>
      <c r="V18" s="41"/>
      <c r="W18" s="39"/>
      <c r="X18" s="39"/>
      <c r="Y18" s="39"/>
      <c r="Z18" s="40"/>
      <c r="AA18" s="40"/>
      <c r="AB18" s="41"/>
      <c r="AC18" s="39"/>
      <c r="AD18" s="39"/>
      <c r="AE18" s="39"/>
      <c r="AF18" s="40"/>
      <c r="AG18" s="40"/>
      <c r="AH18" s="41"/>
      <c r="AI18" s="39"/>
      <c r="AJ18" s="39"/>
      <c r="AK18" s="39"/>
      <c r="AL18" s="40"/>
      <c r="AM18" s="40"/>
      <c r="AN18" s="41"/>
      <c r="AO18" s="39"/>
      <c r="AP18" s="39"/>
      <c r="AQ18" s="39"/>
      <c r="AR18" s="40"/>
      <c r="AS18" s="40"/>
      <c r="AT18" s="41"/>
      <c r="AU18" s="39"/>
      <c r="AV18" s="39"/>
      <c r="AW18" s="39"/>
      <c r="AX18" s="40"/>
      <c r="AY18" s="40"/>
      <c r="AZ18" s="41"/>
      <c r="BA18" s="9"/>
      <c r="BB18" s="17"/>
      <c r="BC18" s="9"/>
      <c r="BD18" s="17"/>
      <c r="BE18" s="8"/>
      <c r="BF18" s="8"/>
      <c r="BG18" s="14" t="s">
        <v>90</v>
      </c>
      <c r="BH18" s="15"/>
      <c r="BI18" s="15"/>
      <c r="BJ18" s="39"/>
      <c r="BK18" s="39"/>
      <c r="BL18" s="39"/>
      <c r="BM18" s="40"/>
      <c r="BN18" s="40"/>
      <c r="BO18" s="41"/>
      <c r="BP18" s="39"/>
      <c r="BQ18" s="39"/>
      <c r="BR18" s="39"/>
      <c r="BS18" s="40"/>
      <c r="BT18" s="40"/>
      <c r="BU18" s="41"/>
      <c r="BV18" s="39"/>
      <c r="BW18" s="39"/>
      <c r="BX18" s="39"/>
      <c r="BY18" s="40"/>
      <c r="BZ18" s="40"/>
      <c r="CA18" s="41"/>
      <c r="CB18" s="39"/>
      <c r="CC18" s="39"/>
      <c r="CD18" s="39"/>
      <c r="CE18" s="40"/>
      <c r="CF18" s="40"/>
      <c r="CG18" s="41"/>
      <c r="CH18" s="39"/>
      <c r="CI18" s="39"/>
      <c r="CJ18" s="39"/>
      <c r="CK18" s="40"/>
      <c r="CL18" s="40"/>
      <c r="CM18" s="41"/>
      <c r="CN18" s="39"/>
      <c r="CO18" s="39"/>
      <c r="CP18" s="39"/>
      <c r="CQ18" s="40"/>
      <c r="CR18" s="40"/>
      <c r="CS18" s="41"/>
      <c r="CT18" s="39"/>
      <c r="CU18" s="39"/>
      <c r="CV18" s="39"/>
      <c r="CW18" s="40"/>
      <c r="CX18" s="40"/>
      <c r="CY18" s="41"/>
      <c r="CZ18" s="39"/>
      <c r="DA18" s="39"/>
      <c r="DB18" s="39"/>
      <c r="DC18" s="40"/>
      <c r="DD18" s="40"/>
      <c r="DE18" s="41"/>
      <c r="DF18" s="9"/>
      <c r="DG18" s="17"/>
      <c r="DH18" s="9"/>
      <c r="DI18" s="17"/>
      <c r="DJ18" s="8"/>
    </row>
    <row r="19" spans="1:114" ht="20.25" customHeight="1" thickTop="1">
      <c r="A19" s="8"/>
      <c r="B19" s="18" t="s">
        <v>91</v>
      </c>
      <c r="C19" s="19" t="s">
        <v>27</v>
      </c>
      <c r="D19" s="19">
        <v>3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1">
        <f>IFERROR(SUM(E19:I19), 0)</f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1">
        <f>IFERROR(SUM(K19:O19), 0)</f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1">
        <f>IFERROR(SUM(Q19:U19), 0)</f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1">
        <f>IFERROR(SUM(W19:AA19), 0)</f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1">
        <f>IFERROR(SUM(AC19:AG19), 0)</f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1">
        <f>IFERROR(SUM(AI19:AM19), 0)</f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1">
        <f>IFERROR(SUM(AO19:AS19), 0)</f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2">
        <f>IFERROR(SUM(AU19:AY19), 0)</f>
        <v>0</v>
      </c>
      <c r="BA19" s="9"/>
      <c r="BB19" s="23" t="s">
        <v>92</v>
      </c>
      <c r="BC19" s="9"/>
      <c r="BD19" s="23" t="s">
        <v>93</v>
      </c>
      <c r="BE19" s="8"/>
      <c r="BF19" s="8"/>
      <c r="BG19" s="18" t="s">
        <v>91</v>
      </c>
      <c r="BH19" s="19" t="s">
        <v>27</v>
      </c>
      <c r="BI19" s="19">
        <v>3</v>
      </c>
      <c r="BJ19" s="20" t="s">
        <v>94</v>
      </c>
      <c r="BK19" s="20" t="s">
        <v>95</v>
      </c>
      <c r="BL19" s="20" t="s">
        <v>96</v>
      </c>
      <c r="BM19" s="20" t="s">
        <v>97</v>
      </c>
      <c r="BN19" s="20" t="s">
        <v>98</v>
      </c>
      <c r="BO19" s="21" t="s">
        <v>99</v>
      </c>
      <c r="BP19" s="20" t="s">
        <v>94</v>
      </c>
      <c r="BQ19" s="20" t="s">
        <v>95</v>
      </c>
      <c r="BR19" s="20" t="s">
        <v>96</v>
      </c>
      <c r="BS19" s="20" t="s">
        <v>97</v>
      </c>
      <c r="BT19" s="20" t="s">
        <v>98</v>
      </c>
      <c r="BU19" s="21" t="s">
        <v>99</v>
      </c>
      <c r="BV19" s="20" t="s">
        <v>94</v>
      </c>
      <c r="BW19" s="20" t="s">
        <v>95</v>
      </c>
      <c r="BX19" s="20" t="s">
        <v>96</v>
      </c>
      <c r="BY19" s="20" t="s">
        <v>97</v>
      </c>
      <c r="BZ19" s="20" t="s">
        <v>98</v>
      </c>
      <c r="CA19" s="21" t="s">
        <v>99</v>
      </c>
      <c r="CB19" s="20" t="s">
        <v>94</v>
      </c>
      <c r="CC19" s="20" t="s">
        <v>95</v>
      </c>
      <c r="CD19" s="20" t="s">
        <v>96</v>
      </c>
      <c r="CE19" s="20" t="s">
        <v>97</v>
      </c>
      <c r="CF19" s="20" t="s">
        <v>98</v>
      </c>
      <c r="CG19" s="21" t="s">
        <v>99</v>
      </c>
      <c r="CH19" s="20" t="s">
        <v>94</v>
      </c>
      <c r="CI19" s="20" t="s">
        <v>95</v>
      </c>
      <c r="CJ19" s="20" t="s">
        <v>96</v>
      </c>
      <c r="CK19" s="20" t="s">
        <v>97</v>
      </c>
      <c r="CL19" s="20" t="s">
        <v>98</v>
      </c>
      <c r="CM19" s="21" t="s">
        <v>99</v>
      </c>
      <c r="CN19" s="20" t="s">
        <v>94</v>
      </c>
      <c r="CO19" s="20" t="s">
        <v>95</v>
      </c>
      <c r="CP19" s="20" t="s">
        <v>96</v>
      </c>
      <c r="CQ19" s="20" t="s">
        <v>97</v>
      </c>
      <c r="CR19" s="20" t="s">
        <v>98</v>
      </c>
      <c r="CS19" s="21" t="s">
        <v>99</v>
      </c>
      <c r="CT19" s="20" t="s">
        <v>94</v>
      </c>
      <c r="CU19" s="20" t="s">
        <v>95</v>
      </c>
      <c r="CV19" s="20" t="s">
        <v>96</v>
      </c>
      <c r="CW19" s="20" t="s">
        <v>97</v>
      </c>
      <c r="CX19" s="20" t="s">
        <v>98</v>
      </c>
      <c r="CY19" s="21" t="s">
        <v>99</v>
      </c>
      <c r="CZ19" s="20" t="s">
        <v>94</v>
      </c>
      <c r="DA19" s="20" t="s">
        <v>95</v>
      </c>
      <c r="DB19" s="20" t="s">
        <v>96</v>
      </c>
      <c r="DC19" s="20" t="s">
        <v>97</v>
      </c>
      <c r="DD19" s="20" t="s">
        <v>98</v>
      </c>
      <c r="DE19" s="22" t="s">
        <v>99</v>
      </c>
      <c r="DF19" s="9"/>
      <c r="DG19" s="23" t="s">
        <v>92</v>
      </c>
      <c r="DH19" s="9"/>
      <c r="DI19" s="23" t="s">
        <v>93</v>
      </c>
      <c r="DJ19" s="8"/>
    </row>
    <row r="20" spans="1:114" ht="20.25" customHeight="1">
      <c r="A20" s="8"/>
      <c r="B20" s="24" t="s">
        <v>100</v>
      </c>
      <c r="C20" s="25" t="s">
        <v>27</v>
      </c>
      <c r="D20" s="25">
        <v>3</v>
      </c>
      <c r="E20" s="26">
        <v>9.6620000000000008</v>
      </c>
      <c r="F20" s="26">
        <v>0</v>
      </c>
      <c r="G20" s="26">
        <v>0.23899999999999999</v>
      </c>
      <c r="H20" s="26">
        <v>1E-3</v>
      </c>
      <c r="I20" s="26">
        <v>0</v>
      </c>
      <c r="J20" s="27">
        <f>IFERROR(SUM(E20:I20), 0)</f>
        <v>9.902000000000001</v>
      </c>
      <c r="K20" s="26">
        <v>9.8979999999999997</v>
      </c>
      <c r="L20" s="26">
        <v>0</v>
      </c>
      <c r="M20" s="26">
        <v>0.27900000000000003</v>
      </c>
      <c r="N20" s="26">
        <v>1E-3</v>
      </c>
      <c r="O20" s="26">
        <v>0</v>
      </c>
      <c r="P20" s="27">
        <f>IFERROR(SUM(K20:O20), 0)</f>
        <v>10.177999999999999</v>
      </c>
      <c r="Q20" s="26">
        <v>9.9749999999999996</v>
      </c>
      <c r="R20" s="26">
        <v>0</v>
      </c>
      <c r="S20" s="26">
        <v>0.28100000000000003</v>
      </c>
      <c r="T20" s="26">
        <v>1E-3</v>
      </c>
      <c r="U20" s="26">
        <v>0</v>
      </c>
      <c r="V20" s="27">
        <f>IFERROR(SUM(Q20:U20), 0)</f>
        <v>10.257</v>
      </c>
      <c r="W20" s="26">
        <v>9.52</v>
      </c>
      <c r="X20" s="26">
        <v>0</v>
      </c>
      <c r="Y20" s="26">
        <v>0.32200000000000001</v>
      </c>
      <c r="Z20" s="26">
        <v>1E-3</v>
      </c>
      <c r="AA20" s="26">
        <v>0</v>
      </c>
      <c r="AB20" s="27">
        <f>IFERROR(SUM(W20:AA20), 0)</f>
        <v>9.8429999999999982</v>
      </c>
      <c r="AC20" s="26">
        <v>9.6630000000000003</v>
      </c>
      <c r="AD20" s="26">
        <v>0</v>
      </c>
      <c r="AE20" s="26">
        <v>0.32400000000000001</v>
      </c>
      <c r="AF20" s="26">
        <v>1E-3</v>
      </c>
      <c r="AG20" s="26">
        <v>0</v>
      </c>
      <c r="AH20" s="27">
        <f>IFERROR(SUM(AC20:AG20), 0)</f>
        <v>9.9879999999999995</v>
      </c>
      <c r="AI20" s="26">
        <v>9.7799999999999994</v>
      </c>
      <c r="AJ20" s="26">
        <v>0</v>
      </c>
      <c r="AK20" s="26">
        <v>0.32700000000000001</v>
      </c>
      <c r="AL20" s="26">
        <v>1E-3</v>
      </c>
      <c r="AM20" s="26">
        <v>0</v>
      </c>
      <c r="AN20" s="27">
        <f>IFERROR(SUM(AI20:AM20), 0)</f>
        <v>10.107999999999999</v>
      </c>
      <c r="AO20" s="26">
        <v>9.8859999999999992</v>
      </c>
      <c r="AP20" s="26">
        <v>0</v>
      </c>
      <c r="AQ20" s="26">
        <v>0.32900000000000001</v>
      </c>
      <c r="AR20" s="26">
        <v>1E-3</v>
      </c>
      <c r="AS20" s="26">
        <v>0</v>
      </c>
      <c r="AT20" s="27">
        <f>IFERROR(SUM(AO20:AS20), 0)</f>
        <v>10.215999999999999</v>
      </c>
      <c r="AU20" s="26">
        <v>9.9499999999999993</v>
      </c>
      <c r="AV20" s="26">
        <v>0</v>
      </c>
      <c r="AW20" s="26">
        <v>0.33200000000000002</v>
      </c>
      <c r="AX20" s="26">
        <v>1E-3</v>
      </c>
      <c r="AY20" s="26">
        <v>0</v>
      </c>
      <c r="AZ20" s="28">
        <f>IFERROR(SUM(AU20:AY20), 0)</f>
        <v>10.282999999999999</v>
      </c>
      <c r="BA20" s="9"/>
      <c r="BB20" s="29" t="s">
        <v>101</v>
      </c>
      <c r="BC20" s="9"/>
      <c r="BD20" s="29" t="s">
        <v>102</v>
      </c>
      <c r="BE20" s="8"/>
      <c r="BF20" s="8"/>
      <c r="BG20" s="24" t="s">
        <v>100</v>
      </c>
      <c r="BH20" s="25" t="s">
        <v>27</v>
      </c>
      <c r="BI20" s="25">
        <v>3</v>
      </c>
      <c r="BJ20" s="26" t="s">
        <v>103</v>
      </c>
      <c r="BK20" s="26" t="s">
        <v>104</v>
      </c>
      <c r="BL20" s="26" t="s">
        <v>105</v>
      </c>
      <c r="BM20" s="26" t="s">
        <v>106</v>
      </c>
      <c r="BN20" s="26" t="s">
        <v>107</v>
      </c>
      <c r="BO20" s="27" t="s">
        <v>108</v>
      </c>
      <c r="BP20" s="26" t="s">
        <v>103</v>
      </c>
      <c r="BQ20" s="26" t="s">
        <v>104</v>
      </c>
      <c r="BR20" s="26" t="s">
        <v>105</v>
      </c>
      <c r="BS20" s="26" t="s">
        <v>106</v>
      </c>
      <c r="BT20" s="26" t="s">
        <v>107</v>
      </c>
      <c r="BU20" s="27" t="s">
        <v>108</v>
      </c>
      <c r="BV20" s="26" t="s">
        <v>103</v>
      </c>
      <c r="BW20" s="26" t="s">
        <v>104</v>
      </c>
      <c r="BX20" s="26" t="s">
        <v>105</v>
      </c>
      <c r="BY20" s="26" t="s">
        <v>106</v>
      </c>
      <c r="BZ20" s="26" t="s">
        <v>107</v>
      </c>
      <c r="CA20" s="27" t="s">
        <v>108</v>
      </c>
      <c r="CB20" s="26" t="s">
        <v>103</v>
      </c>
      <c r="CC20" s="26" t="s">
        <v>104</v>
      </c>
      <c r="CD20" s="26" t="s">
        <v>105</v>
      </c>
      <c r="CE20" s="26" t="s">
        <v>106</v>
      </c>
      <c r="CF20" s="26" t="s">
        <v>107</v>
      </c>
      <c r="CG20" s="27" t="s">
        <v>108</v>
      </c>
      <c r="CH20" s="26" t="s">
        <v>103</v>
      </c>
      <c r="CI20" s="26" t="s">
        <v>104</v>
      </c>
      <c r="CJ20" s="26" t="s">
        <v>105</v>
      </c>
      <c r="CK20" s="26" t="s">
        <v>106</v>
      </c>
      <c r="CL20" s="26" t="s">
        <v>107</v>
      </c>
      <c r="CM20" s="27" t="s">
        <v>108</v>
      </c>
      <c r="CN20" s="26" t="s">
        <v>103</v>
      </c>
      <c r="CO20" s="26" t="s">
        <v>104</v>
      </c>
      <c r="CP20" s="26" t="s">
        <v>105</v>
      </c>
      <c r="CQ20" s="26" t="s">
        <v>106</v>
      </c>
      <c r="CR20" s="26" t="s">
        <v>107</v>
      </c>
      <c r="CS20" s="27" t="s">
        <v>108</v>
      </c>
      <c r="CT20" s="26" t="s">
        <v>103</v>
      </c>
      <c r="CU20" s="26" t="s">
        <v>104</v>
      </c>
      <c r="CV20" s="26" t="s">
        <v>105</v>
      </c>
      <c r="CW20" s="26" t="s">
        <v>106</v>
      </c>
      <c r="CX20" s="26" t="s">
        <v>107</v>
      </c>
      <c r="CY20" s="27" t="s">
        <v>108</v>
      </c>
      <c r="CZ20" s="26" t="s">
        <v>103</v>
      </c>
      <c r="DA20" s="26" t="s">
        <v>104</v>
      </c>
      <c r="DB20" s="26" t="s">
        <v>105</v>
      </c>
      <c r="DC20" s="26" t="s">
        <v>106</v>
      </c>
      <c r="DD20" s="26" t="s">
        <v>107</v>
      </c>
      <c r="DE20" s="28" t="s">
        <v>108</v>
      </c>
      <c r="DF20" s="9"/>
      <c r="DG20" s="29" t="s">
        <v>101</v>
      </c>
      <c r="DH20" s="9"/>
      <c r="DI20" s="29" t="s">
        <v>102</v>
      </c>
      <c r="DJ20" s="8"/>
    </row>
    <row r="21" spans="1:114" ht="20.25" customHeight="1" thickBot="1">
      <c r="A21" s="8"/>
      <c r="B21" s="30" t="s">
        <v>109</v>
      </c>
      <c r="C21" s="31" t="s">
        <v>27</v>
      </c>
      <c r="D21" s="31">
        <v>3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3">
        <f>IFERROR(SUM(E21:I21), 0)</f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3">
        <f>IFERROR(SUM(K21:O21), 0)</f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3">
        <f>IFERROR(SUM(Q21:U21), 0)</f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3">
        <f>IFERROR(SUM(W21:AA21), 0)</f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3">
        <f>IFERROR(SUM(AC21:AG21), 0)</f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3">
        <f>IFERROR(SUM(AI21:AM21), 0)</f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3">
        <f>IFERROR(SUM(AO21:AS21), 0)</f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4">
        <f>IFERROR(SUM(AU21:AY21), 0)</f>
        <v>0</v>
      </c>
      <c r="BA21" s="9"/>
      <c r="BB21" s="35" t="s">
        <v>110</v>
      </c>
      <c r="BC21" s="9"/>
      <c r="BD21" s="35" t="s">
        <v>111</v>
      </c>
      <c r="BE21" s="8"/>
      <c r="BF21" s="8"/>
      <c r="BG21" s="30" t="s">
        <v>109</v>
      </c>
      <c r="BH21" s="31" t="s">
        <v>27</v>
      </c>
      <c r="BI21" s="31">
        <v>3</v>
      </c>
      <c r="BJ21" s="32" t="s">
        <v>112</v>
      </c>
      <c r="BK21" s="32" t="s">
        <v>113</v>
      </c>
      <c r="BL21" s="32" t="s">
        <v>114</v>
      </c>
      <c r="BM21" s="32" t="s">
        <v>115</v>
      </c>
      <c r="BN21" s="32" t="s">
        <v>116</v>
      </c>
      <c r="BO21" s="33" t="s">
        <v>117</v>
      </c>
      <c r="BP21" s="32" t="s">
        <v>112</v>
      </c>
      <c r="BQ21" s="32" t="s">
        <v>113</v>
      </c>
      <c r="BR21" s="32" t="s">
        <v>114</v>
      </c>
      <c r="BS21" s="32" t="s">
        <v>115</v>
      </c>
      <c r="BT21" s="32" t="s">
        <v>116</v>
      </c>
      <c r="BU21" s="33" t="s">
        <v>117</v>
      </c>
      <c r="BV21" s="32" t="s">
        <v>112</v>
      </c>
      <c r="BW21" s="32" t="s">
        <v>113</v>
      </c>
      <c r="BX21" s="32" t="s">
        <v>114</v>
      </c>
      <c r="BY21" s="32" t="s">
        <v>115</v>
      </c>
      <c r="BZ21" s="32" t="s">
        <v>116</v>
      </c>
      <c r="CA21" s="33" t="s">
        <v>117</v>
      </c>
      <c r="CB21" s="32" t="s">
        <v>112</v>
      </c>
      <c r="CC21" s="32" t="s">
        <v>113</v>
      </c>
      <c r="CD21" s="32" t="s">
        <v>114</v>
      </c>
      <c r="CE21" s="32" t="s">
        <v>115</v>
      </c>
      <c r="CF21" s="32" t="s">
        <v>116</v>
      </c>
      <c r="CG21" s="33" t="s">
        <v>117</v>
      </c>
      <c r="CH21" s="32" t="s">
        <v>112</v>
      </c>
      <c r="CI21" s="32" t="s">
        <v>113</v>
      </c>
      <c r="CJ21" s="32" t="s">
        <v>114</v>
      </c>
      <c r="CK21" s="32" t="s">
        <v>115</v>
      </c>
      <c r="CL21" s="32" t="s">
        <v>116</v>
      </c>
      <c r="CM21" s="33" t="s">
        <v>117</v>
      </c>
      <c r="CN21" s="32" t="s">
        <v>112</v>
      </c>
      <c r="CO21" s="32" t="s">
        <v>113</v>
      </c>
      <c r="CP21" s="32" t="s">
        <v>114</v>
      </c>
      <c r="CQ21" s="32" t="s">
        <v>115</v>
      </c>
      <c r="CR21" s="32" t="s">
        <v>116</v>
      </c>
      <c r="CS21" s="33" t="s">
        <v>117</v>
      </c>
      <c r="CT21" s="32" t="s">
        <v>112</v>
      </c>
      <c r="CU21" s="32" t="s">
        <v>113</v>
      </c>
      <c r="CV21" s="32" t="s">
        <v>114</v>
      </c>
      <c r="CW21" s="32" t="s">
        <v>115</v>
      </c>
      <c r="CX21" s="32" t="s">
        <v>116</v>
      </c>
      <c r="CY21" s="33" t="s">
        <v>117</v>
      </c>
      <c r="CZ21" s="32" t="s">
        <v>112</v>
      </c>
      <c r="DA21" s="32" t="s">
        <v>113</v>
      </c>
      <c r="DB21" s="32" t="s">
        <v>114</v>
      </c>
      <c r="DC21" s="32" t="s">
        <v>115</v>
      </c>
      <c r="DD21" s="32" t="s">
        <v>116</v>
      </c>
      <c r="DE21" s="34" t="s">
        <v>117</v>
      </c>
      <c r="DF21" s="9"/>
      <c r="DG21" s="35" t="s">
        <v>110</v>
      </c>
      <c r="DH21" s="9"/>
      <c r="DI21" s="35" t="s">
        <v>111</v>
      </c>
      <c r="DJ21" s="8"/>
    </row>
    <row r="22" spans="1:114" ht="20.25" customHeight="1" thickTop="1" thickBot="1">
      <c r="A22" s="8"/>
      <c r="B22" s="11"/>
      <c r="C22" s="11"/>
      <c r="D22" s="11"/>
      <c r="E22" s="41"/>
      <c r="F22" s="41"/>
      <c r="G22" s="41"/>
      <c r="H22" s="41"/>
      <c r="I22" s="41"/>
      <c r="J22" s="37"/>
      <c r="K22" s="41"/>
      <c r="L22" s="41"/>
      <c r="M22" s="41"/>
      <c r="N22" s="41"/>
      <c r="O22" s="41"/>
      <c r="P22" s="37"/>
      <c r="Q22" s="41"/>
      <c r="R22" s="41"/>
      <c r="S22" s="41"/>
      <c r="T22" s="41"/>
      <c r="U22" s="41"/>
      <c r="V22" s="37"/>
      <c r="W22" s="41"/>
      <c r="X22" s="41"/>
      <c r="Y22" s="41"/>
      <c r="Z22" s="41"/>
      <c r="AA22" s="41"/>
      <c r="AB22" s="37"/>
      <c r="AC22" s="41"/>
      <c r="AD22" s="41"/>
      <c r="AE22" s="41"/>
      <c r="AF22" s="41"/>
      <c r="AG22" s="41"/>
      <c r="AH22" s="37"/>
      <c r="AI22" s="41"/>
      <c r="AJ22" s="41"/>
      <c r="AK22" s="41"/>
      <c r="AL22" s="41"/>
      <c r="AM22" s="41"/>
      <c r="AN22" s="37"/>
      <c r="AO22" s="41"/>
      <c r="AP22" s="41"/>
      <c r="AQ22" s="41"/>
      <c r="AR22" s="41"/>
      <c r="AS22" s="41"/>
      <c r="AT22" s="37"/>
      <c r="AU22" s="41"/>
      <c r="AV22" s="41"/>
      <c r="AW22" s="41"/>
      <c r="AX22" s="41"/>
      <c r="AY22" s="41"/>
      <c r="AZ22" s="37"/>
      <c r="BA22" s="9"/>
      <c r="BB22" s="13"/>
      <c r="BC22" s="9"/>
      <c r="BD22" s="13"/>
      <c r="BE22" s="8"/>
      <c r="BF22" s="8"/>
      <c r="BG22" s="11"/>
      <c r="BH22" s="11"/>
      <c r="BI22" s="11"/>
      <c r="BJ22" s="41"/>
      <c r="BK22" s="41"/>
      <c r="BL22" s="41"/>
      <c r="BM22" s="41"/>
      <c r="BN22" s="41"/>
      <c r="BO22" s="37"/>
      <c r="BP22" s="41"/>
      <c r="BQ22" s="41"/>
      <c r="BR22" s="41"/>
      <c r="BS22" s="41"/>
      <c r="BT22" s="41"/>
      <c r="BU22" s="37"/>
      <c r="BV22" s="41"/>
      <c r="BW22" s="41"/>
      <c r="BX22" s="41"/>
      <c r="BY22" s="41"/>
      <c r="BZ22" s="41"/>
      <c r="CA22" s="37"/>
      <c r="CB22" s="41"/>
      <c r="CC22" s="41"/>
      <c r="CD22" s="41"/>
      <c r="CE22" s="41"/>
      <c r="CF22" s="41"/>
      <c r="CG22" s="37"/>
      <c r="CH22" s="41"/>
      <c r="CI22" s="41"/>
      <c r="CJ22" s="41"/>
      <c r="CK22" s="41"/>
      <c r="CL22" s="41"/>
      <c r="CM22" s="37"/>
      <c r="CN22" s="41"/>
      <c r="CO22" s="41"/>
      <c r="CP22" s="41"/>
      <c r="CQ22" s="41"/>
      <c r="CR22" s="41"/>
      <c r="CS22" s="37"/>
      <c r="CT22" s="41"/>
      <c r="CU22" s="41"/>
      <c r="CV22" s="41"/>
      <c r="CW22" s="41"/>
      <c r="CX22" s="41"/>
      <c r="CY22" s="37"/>
      <c r="CZ22" s="41"/>
      <c r="DA22" s="41"/>
      <c r="DB22" s="41"/>
      <c r="DC22" s="41"/>
      <c r="DD22" s="41"/>
      <c r="DE22" s="37"/>
      <c r="DF22" s="9"/>
      <c r="DG22" s="13"/>
      <c r="DH22" s="9"/>
      <c r="DI22" s="13"/>
      <c r="DJ22" s="8"/>
    </row>
    <row r="23" spans="1:114" ht="20.25" customHeight="1" thickTop="1" thickBot="1">
      <c r="A23" s="8"/>
      <c r="B23" s="14" t="s">
        <v>118</v>
      </c>
      <c r="C23" s="15"/>
      <c r="D23" s="15"/>
      <c r="E23" s="39"/>
      <c r="F23" s="39"/>
      <c r="G23" s="39"/>
      <c r="H23" s="40"/>
      <c r="I23" s="40"/>
      <c r="J23" s="41"/>
      <c r="K23" s="39"/>
      <c r="L23" s="39"/>
      <c r="M23" s="39"/>
      <c r="N23" s="40"/>
      <c r="O23" s="40"/>
      <c r="P23" s="41"/>
      <c r="Q23" s="39"/>
      <c r="R23" s="39"/>
      <c r="S23" s="39"/>
      <c r="T23" s="40"/>
      <c r="U23" s="40"/>
      <c r="V23" s="41"/>
      <c r="W23" s="39"/>
      <c r="X23" s="39"/>
      <c r="Y23" s="39"/>
      <c r="Z23" s="40"/>
      <c r="AA23" s="40"/>
      <c r="AB23" s="41"/>
      <c r="AC23" s="39"/>
      <c r="AD23" s="39"/>
      <c r="AE23" s="39"/>
      <c r="AF23" s="40"/>
      <c r="AG23" s="40"/>
      <c r="AH23" s="41"/>
      <c r="AI23" s="39"/>
      <c r="AJ23" s="39"/>
      <c r="AK23" s="39"/>
      <c r="AL23" s="40"/>
      <c r="AM23" s="40"/>
      <c r="AN23" s="41"/>
      <c r="AO23" s="39"/>
      <c r="AP23" s="39"/>
      <c r="AQ23" s="39"/>
      <c r="AR23" s="40"/>
      <c r="AS23" s="40"/>
      <c r="AT23" s="41"/>
      <c r="AU23" s="39"/>
      <c r="AV23" s="39"/>
      <c r="AW23" s="39"/>
      <c r="AX23" s="40"/>
      <c r="AY23" s="40"/>
      <c r="AZ23" s="41"/>
      <c r="BA23" s="9"/>
      <c r="BB23" s="17"/>
      <c r="BC23" s="9"/>
      <c r="BD23" s="17"/>
      <c r="BE23" s="8"/>
      <c r="BF23" s="8"/>
      <c r="BG23" s="14" t="s">
        <v>118</v>
      </c>
      <c r="BH23" s="15"/>
      <c r="BI23" s="15"/>
      <c r="BJ23" s="39"/>
      <c r="BK23" s="39"/>
      <c r="BL23" s="39"/>
      <c r="BM23" s="40"/>
      <c r="BN23" s="40"/>
      <c r="BO23" s="41"/>
      <c r="BP23" s="39"/>
      <c r="BQ23" s="39"/>
      <c r="BR23" s="39"/>
      <c r="BS23" s="40"/>
      <c r="BT23" s="40"/>
      <c r="BU23" s="41"/>
      <c r="BV23" s="39"/>
      <c r="BW23" s="39"/>
      <c r="BX23" s="39"/>
      <c r="BY23" s="40"/>
      <c r="BZ23" s="40"/>
      <c r="CA23" s="41"/>
      <c r="CB23" s="39"/>
      <c r="CC23" s="39"/>
      <c r="CD23" s="39"/>
      <c r="CE23" s="40"/>
      <c r="CF23" s="40"/>
      <c r="CG23" s="41"/>
      <c r="CH23" s="39"/>
      <c r="CI23" s="39"/>
      <c r="CJ23" s="39"/>
      <c r="CK23" s="40"/>
      <c r="CL23" s="40"/>
      <c r="CM23" s="41"/>
      <c r="CN23" s="39"/>
      <c r="CO23" s="39"/>
      <c r="CP23" s="39"/>
      <c r="CQ23" s="40"/>
      <c r="CR23" s="40"/>
      <c r="CS23" s="41"/>
      <c r="CT23" s="39"/>
      <c r="CU23" s="39"/>
      <c r="CV23" s="39"/>
      <c r="CW23" s="40"/>
      <c r="CX23" s="40"/>
      <c r="CY23" s="41"/>
      <c r="CZ23" s="39"/>
      <c r="DA23" s="39"/>
      <c r="DB23" s="39"/>
      <c r="DC23" s="40"/>
      <c r="DD23" s="40"/>
      <c r="DE23" s="41"/>
      <c r="DF23" s="9"/>
      <c r="DG23" s="17"/>
      <c r="DH23" s="9"/>
      <c r="DI23" s="17"/>
      <c r="DJ23" s="8"/>
    </row>
    <row r="24" spans="1:114" ht="20.25" customHeight="1" thickTop="1">
      <c r="A24" s="8"/>
      <c r="B24" s="18" t="s">
        <v>119</v>
      </c>
      <c r="C24" s="19" t="s">
        <v>27</v>
      </c>
      <c r="D24" s="19">
        <v>3</v>
      </c>
      <c r="E24" s="20">
        <v>0</v>
      </c>
      <c r="F24" s="20">
        <v>0</v>
      </c>
      <c r="G24" s="20">
        <v>0</v>
      </c>
      <c r="H24" s="20">
        <v>0</v>
      </c>
      <c r="I24" s="20">
        <v>9.2999999999999999E-2</v>
      </c>
      <c r="J24" s="21">
        <f>IFERROR(SUM(E24:I24), 0)</f>
        <v>9.2999999999999999E-2</v>
      </c>
      <c r="K24" s="20">
        <v>0</v>
      </c>
      <c r="L24" s="20">
        <v>0</v>
      </c>
      <c r="M24" s="20">
        <v>0</v>
      </c>
      <c r="N24" s="20">
        <v>0</v>
      </c>
      <c r="O24" s="20">
        <v>5.7000000000000002E-2</v>
      </c>
      <c r="P24" s="21">
        <f>IFERROR(SUM(K24:O24), 0)</f>
        <v>5.7000000000000002E-2</v>
      </c>
      <c r="Q24" s="20">
        <v>0</v>
      </c>
      <c r="R24" s="20">
        <v>0</v>
      </c>
      <c r="S24" s="20">
        <v>0</v>
      </c>
      <c r="T24" s="20">
        <v>0</v>
      </c>
      <c r="U24" s="20">
        <v>5.2999999999999999E-2</v>
      </c>
      <c r="V24" s="21">
        <f>IFERROR(SUM(Q24:U24), 0)</f>
        <v>5.2999999999999999E-2</v>
      </c>
      <c r="W24" s="20">
        <v>0</v>
      </c>
      <c r="X24" s="20">
        <v>0</v>
      </c>
      <c r="Y24" s="20">
        <v>0</v>
      </c>
      <c r="Z24" s="20">
        <v>0</v>
      </c>
      <c r="AA24" s="20">
        <v>4.2999999999999997E-2</v>
      </c>
      <c r="AB24" s="21">
        <f>IFERROR(SUM(W24:AA24), 0)</f>
        <v>4.2999999999999997E-2</v>
      </c>
      <c r="AC24" s="20">
        <v>0</v>
      </c>
      <c r="AD24" s="20">
        <v>0</v>
      </c>
      <c r="AE24" s="20">
        <v>0</v>
      </c>
      <c r="AF24" s="20">
        <v>0</v>
      </c>
      <c r="AG24" s="20">
        <v>4.1000000000000002E-2</v>
      </c>
      <c r="AH24" s="21">
        <f>IFERROR(SUM(AC24:AG24), 0)</f>
        <v>4.1000000000000002E-2</v>
      </c>
      <c r="AI24" s="20">
        <v>0</v>
      </c>
      <c r="AJ24" s="20">
        <v>0</v>
      </c>
      <c r="AK24" s="20">
        <v>0</v>
      </c>
      <c r="AL24" s="20">
        <v>0</v>
      </c>
      <c r="AM24" s="20">
        <v>0.04</v>
      </c>
      <c r="AN24" s="21">
        <f>IFERROR(SUM(AI24:AM24), 0)</f>
        <v>0.04</v>
      </c>
      <c r="AO24" s="20">
        <v>0</v>
      </c>
      <c r="AP24" s="20">
        <v>0</v>
      </c>
      <c r="AQ24" s="20">
        <v>0</v>
      </c>
      <c r="AR24" s="20">
        <v>0</v>
      </c>
      <c r="AS24" s="20">
        <v>0.04</v>
      </c>
      <c r="AT24" s="21">
        <f>IFERROR(SUM(AO24:AS24), 0)</f>
        <v>0.04</v>
      </c>
      <c r="AU24" s="20">
        <v>0</v>
      </c>
      <c r="AV24" s="20">
        <v>0</v>
      </c>
      <c r="AW24" s="20">
        <v>0</v>
      </c>
      <c r="AX24" s="20">
        <v>0</v>
      </c>
      <c r="AY24" s="20">
        <v>3.9E-2</v>
      </c>
      <c r="AZ24" s="22">
        <f>IFERROR(SUM(AU24:AY24), 0)</f>
        <v>3.9E-2</v>
      </c>
      <c r="BA24" s="9"/>
      <c r="BB24" s="23" t="s">
        <v>120</v>
      </c>
      <c r="BC24" s="9"/>
      <c r="BD24" s="23" t="s">
        <v>121</v>
      </c>
      <c r="BE24" s="8"/>
      <c r="BF24" s="8"/>
      <c r="BG24" s="18" t="s">
        <v>119</v>
      </c>
      <c r="BH24" s="19" t="s">
        <v>27</v>
      </c>
      <c r="BI24" s="19">
        <v>3</v>
      </c>
      <c r="BJ24" s="20" t="s">
        <v>122</v>
      </c>
      <c r="BK24" s="20" t="s">
        <v>123</v>
      </c>
      <c r="BL24" s="20" t="s">
        <v>124</v>
      </c>
      <c r="BM24" s="20" t="s">
        <v>125</v>
      </c>
      <c r="BN24" s="20" t="s">
        <v>126</v>
      </c>
      <c r="BO24" s="21" t="s">
        <v>127</v>
      </c>
      <c r="BP24" s="20" t="s">
        <v>122</v>
      </c>
      <c r="BQ24" s="20" t="s">
        <v>123</v>
      </c>
      <c r="BR24" s="20" t="s">
        <v>124</v>
      </c>
      <c r="BS24" s="20" t="s">
        <v>125</v>
      </c>
      <c r="BT24" s="20" t="s">
        <v>126</v>
      </c>
      <c r="BU24" s="21" t="s">
        <v>127</v>
      </c>
      <c r="BV24" s="20" t="s">
        <v>122</v>
      </c>
      <c r="BW24" s="20" t="s">
        <v>123</v>
      </c>
      <c r="BX24" s="20" t="s">
        <v>124</v>
      </c>
      <c r="BY24" s="20" t="s">
        <v>125</v>
      </c>
      <c r="BZ24" s="20" t="s">
        <v>126</v>
      </c>
      <c r="CA24" s="21" t="s">
        <v>127</v>
      </c>
      <c r="CB24" s="20" t="s">
        <v>122</v>
      </c>
      <c r="CC24" s="20" t="s">
        <v>123</v>
      </c>
      <c r="CD24" s="20" t="s">
        <v>124</v>
      </c>
      <c r="CE24" s="20" t="s">
        <v>125</v>
      </c>
      <c r="CF24" s="20" t="s">
        <v>126</v>
      </c>
      <c r="CG24" s="21" t="s">
        <v>127</v>
      </c>
      <c r="CH24" s="20" t="s">
        <v>122</v>
      </c>
      <c r="CI24" s="20" t="s">
        <v>123</v>
      </c>
      <c r="CJ24" s="20" t="s">
        <v>124</v>
      </c>
      <c r="CK24" s="20" t="s">
        <v>125</v>
      </c>
      <c r="CL24" s="20" t="s">
        <v>126</v>
      </c>
      <c r="CM24" s="21" t="s">
        <v>127</v>
      </c>
      <c r="CN24" s="20" t="s">
        <v>122</v>
      </c>
      <c r="CO24" s="20" t="s">
        <v>123</v>
      </c>
      <c r="CP24" s="20" t="s">
        <v>124</v>
      </c>
      <c r="CQ24" s="20" t="s">
        <v>125</v>
      </c>
      <c r="CR24" s="20" t="s">
        <v>126</v>
      </c>
      <c r="CS24" s="21" t="s">
        <v>127</v>
      </c>
      <c r="CT24" s="20" t="s">
        <v>122</v>
      </c>
      <c r="CU24" s="20" t="s">
        <v>123</v>
      </c>
      <c r="CV24" s="20" t="s">
        <v>124</v>
      </c>
      <c r="CW24" s="20" t="s">
        <v>125</v>
      </c>
      <c r="CX24" s="20" t="s">
        <v>126</v>
      </c>
      <c r="CY24" s="21" t="s">
        <v>127</v>
      </c>
      <c r="CZ24" s="20" t="s">
        <v>122</v>
      </c>
      <c r="DA24" s="20" t="s">
        <v>123</v>
      </c>
      <c r="DB24" s="20" t="s">
        <v>124</v>
      </c>
      <c r="DC24" s="20" t="s">
        <v>125</v>
      </c>
      <c r="DD24" s="20" t="s">
        <v>126</v>
      </c>
      <c r="DE24" s="22" t="s">
        <v>127</v>
      </c>
      <c r="DF24" s="9"/>
      <c r="DG24" s="23" t="s">
        <v>120</v>
      </c>
      <c r="DH24" s="9"/>
      <c r="DI24" s="23" t="s">
        <v>121</v>
      </c>
      <c r="DJ24" s="8"/>
    </row>
    <row r="25" spans="1:114" ht="20.25" customHeight="1">
      <c r="A25" s="8"/>
      <c r="B25" s="24" t="s">
        <v>128</v>
      </c>
      <c r="C25" s="25" t="s">
        <v>27</v>
      </c>
      <c r="D25" s="25">
        <v>3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7">
        <f>IFERROR(SUM(E25:I25), 0)</f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7">
        <f>IFERROR(SUM(K25:O25), 0)</f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7">
        <f>IFERROR(SUM(Q25:U25), 0)</f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7">
        <f>IFERROR(SUM(W25:AA25), 0)</f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7">
        <f>IFERROR(SUM(AC25:AG25), 0)</f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7">
        <f>IFERROR(SUM(AI25:AM25), 0)</f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7">
        <f>IFERROR(SUM(AO25:AS25), 0)</f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8">
        <f>IFERROR(SUM(AU25:AY25), 0)</f>
        <v>0</v>
      </c>
      <c r="BA25" s="9"/>
      <c r="BB25" s="29" t="s">
        <v>129</v>
      </c>
      <c r="BC25" s="9"/>
      <c r="BD25" s="29" t="s">
        <v>130</v>
      </c>
      <c r="BE25" s="8"/>
      <c r="BF25" s="8"/>
      <c r="BG25" s="24" t="s">
        <v>128</v>
      </c>
      <c r="BH25" s="25" t="s">
        <v>27</v>
      </c>
      <c r="BI25" s="25">
        <v>3</v>
      </c>
      <c r="BJ25" s="26" t="s">
        <v>131</v>
      </c>
      <c r="BK25" s="26" t="s">
        <v>132</v>
      </c>
      <c r="BL25" s="26" t="s">
        <v>133</v>
      </c>
      <c r="BM25" s="26" t="s">
        <v>134</v>
      </c>
      <c r="BN25" s="26" t="s">
        <v>135</v>
      </c>
      <c r="BO25" s="27" t="s">
        <v>136</v>
      </c>
      <c r="BP25" s="26" t="s">
        <v>131</v>
      </c>
      <c r="BQ25" s="26" t="s">
        <v>132</v>
      </c>
      <c r="BR25" s="26" t="s">
        <v>133</v>
      </c>
      <c r="BS25" s="26" t="s">
        <v>134</v>
      </c>
      <c r="BT25" s="26" t="s">
        <v>135</v>
      </c>
      <c r="BU25" s="27" t="s">
        <v>136</v>
      </c>
      <c r="BV25" s="26" t="s">
        <v>131</v>
      </c>
      <c r="BW25" s="26" t="s">
        <v>132</v>
      </c>
      <c r="BX25" s="26" t="s">
        <v>133</v>
      </c>
      <c r="BY25" s="26" t="s">
        <v>134</v>
      </c>
      <c r="BZ25" s="26" t="s">
        <v>135</v>
      </c>
      <c r="CA25" s="27" t="s">
        <v>136</v>
      </c>
      <c r="CB25" s="26" t="s">
        <v>131</v>
      </c>
      <c r="CC25" s="26" t="s">
        <v>132</v>
      </c>
      <c r="CD25" s="26" t="s">
        <v>133</v>
      </c>
      <c r="CE25" s="26" t="s">
        <v>134</v>
      </c>
      <c r="CF25" s="26" t="s">
        <v>135</v>
      </c>
      <c r="CG25" s="27" t="s">
        <v>136</v>
      </c>
      <c r="CH25" s="26" t="s">
        <v>131</v>
      </c>
      <c r="CI25" s="26" t="s">
        <v>132</v>
      </c>
      <c r="CJ25" s="26" t="s">
        <v>133</v>
      </c>
      <c r="CK25" s="26" t="s">
        <v>134</v>
      </c>
      <c r="CL25" s="26" t="s">
        <v>135</v>
      </c>
      <c r="CM25" s="27" t="s">
        <v>136</v>
      </c>
      <c r="CN25" s="26" t="s">
        <v>131</v>
      </c>
      <c r="CO25" s="26" t="s">
        <v>132</v>
      </c>
      <c r="CP25" s="26" t="s">
        <v>133</v>
      </c>
      <c r="CQ25" s="26" t="s">
        <v>134</v>
      </c>
      <c r="CR25" s="26" t="s">
        <v>135</v>
      </c>
      <c r="CS25" s="27" t="s">
        <v>136</v>
      </c>
      <c r="CT25" s="26" t="s">
        <v>131</v>
      </c>
      <c r="CU25" s="26" t="s">
        <v>132</v>
      </c>
      <c r="CV25" s="26" t="s">
        <v>133</v>
      </c>
      <c r="CW25" s="26" t="s">
        <v>134</v>
      </c>
      <c r="CX25" s="26" t="s">
        <v>135</v>
      </c>
      <c r="CY25" s="27" t="s">
        <v>136</v>
      </c>
      <c r="CZ25" s="26" t="s">
        <v>131</v>
      </c>
      <c r="DA25" s="26" t="s">
        <v>132</v>
      </c>
      <c r="DB25" s="26" t="s">
        <v>133</v>
      </c>
      <c r="DC25" s="26" t="s">
        <v>134</v>
      </c>
      <c r="DD25" s="26" t="s">
        <v>135</v>
      </c>
      <c r="DE25" s="28" t="s">
        <v>136</v>
      </c>
      <c r="DF25" s="9"/>
      <c r="DG25" s="29" t="s">
        <v>129</v>
      </c>
      <c r="DH25" s="9"/>
      <c r="DI25" s="29" t="s">
        <v>130</v>
      </c>
      <c r="DJ25" s="8"/>
    </row>
    <row r="26" spans="1:114" ht="20.25" customHeight="1" thickBot="1">
      <c r="A26" s="8"/>
      <c r="B26" s="30" t="s">
        <v>137</v>
      </c>
      <c r="C26" s="31" t="s">
        <v>27</v>
      </c>
      <c r="D26" s="31">
        <v>3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3">
        <f>IFERROR(SUM(E26:I26), 0)</f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3">
        <f>IFERROR(SUM(K26:O26), 0)</f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3">
        <f>IFERROR(SUM(Q26:U26), 0)</f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3">
        <f>IFERROR(SUM(W26:AA26), 0)</f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3">
        <f>IFERROR(SUM(AC26:AG26), 0)</f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3">
        <f>IFERROR(SUM(AI26:AM26), 0)</f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3">
        <f>IFERROR(SUM(AO26:AS26), 0)</f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4">
        <f>IFERROR(SUM(AU26:AY26), 0)</f>
        <v>0</v>
      </c>
      <c r="BA26" s="9"/>
      <c r="BB26" s="35" t="s">
        <v>138</v>
      </c>
      <c r="BC26" s="9"/>
      <c r="BD26" s="35" t="s">
        <v>139</v>
      </c>
      <c r="BE26" s="8"/>
      <c r="BF26" s="8"/>
      <c r="BG26" s="30" t="s">
        <v>137</v>
      </c>
      <c r="BH26" s="31" t="s">
        <v>27</v>
      </c>
      <c r="BI26" s="31">
        <v>3</v>
      </c>
      <c r="BJ26" s="32" t="s">
        <v>140</v>
      </c>
      <c r="BK26" s="32" t="s">
        <v>141</v>
      </c>
      <c r="BL26" s="32" t="s">
        <v>142</v>
      </c>
      <c r="BM26" s="32" t="s">
        <v>143</v>
      </c>
      <c r="BN26" s="32" t="s">
        <v>144</v>
      </c>
      <c r="BO26" s="33" t="s">
        <v>145</v>
      </c>
      <c r="BP26" s="32" t="s">
        <v>140</v>
      </c>
      <c r="BQ26" s="32" t="s">
        <v>141</v>
      </c>
      <c r="BR26" s="32" t="s">
        <v>142</v>
      </c>
      <c r="BS26" s="32" t="s">
        <v>143</v>
      </c>
      <c r="BT26" s="32" t="s">
        <v>144</v>
      </c>
      <c r="BU26" s="33" t="s">
        <v>145</v>
      </c>
      <c r="BV26" s="32" t="s">
        <v>140</v>
      </c>
      <c r="BW26" s="32" t="s">
        <v>141</v>
      </c>
      <c r="BX26" s="32" t="s">
        <v>142</v>
      </c>
      <c r="BY26" s="32" t="s">
        <v>143</v>
      </c>
      <c r="BZ26" s="32" t="s">
        <v>144</v>
      </c>
      <c r="CA26" s="33" t="s">
        <v>145</v>
      </c>
      <c r="CB26" s="32" t="s">
        <v>140</v>
      </c>
      <c r="CC26" s="32" t="s">
        <v>141</v>
      </c>
      <c r="CD26" s="32" t="s">
        <v>142</v>
      </c>
      <c r="CE26" s="32" t="s">
        <v>143</v>
      </c>
      <c r="CF26" s="32" t="s">
        <v>144</v>
      </c>
      <c r="CG26" s="33" t="s">
        <v>145</v>
      </c>
      <c r="CH26" s="32" t="s">
        <v>140</v>
      </c>
      <c r="CI26" s="32" t="s">
        <v>141</v>
      </c>
      <c r="CJ26" s="32" t="s">
        <v>142</v>
      </c>
      <c r="CK26" s="32" t="s">
        <v>143</v>
      </c>
      <c r="CL26" s="32" t="s">
        <v>144</v>
      </c>
      <c r="CM26" s="33" t="s">
        <v>145</v>
      </c>
      <c r="CN26" s="32" t="s">
        <v>140</v>
      </c>
      <c r="CO26" s="32" t="s">
        <v>141</v>
      </c>
      <c r="CP26" s="32" t="s">
        <v>142</v>
      </c>
      <c r="CQ26" s="32" t="s">
        <v>143</v>
      </c>
      <c r="CR26" s="32" t="s">
        <v>144</v>
      </c>
      <c r="CS26" s="33" t="s">
        <v>145</v>
      </c>
      <c r="CT26" s="32" t="s">
        <v>140</v>
      </c>
      <c r="CU26" s="32" t="s">
        <v>141</v>
      </c>
      <c r="CV26" s="32" t="s">
        <v>142</v>
      </c>
      <c r="CW26" s="32" t="s">
        <v>143</v>
      </c>
      <c r="CX26" s="32" t="s">
        <v>144</v>
      </c>
      <c r="CY26" s="33" t="s">
        <v>145</v>
      </c>
      <c r="CZ26" s="32" t="s">
        <v>140</v>
      </c>
      <c r="DA26" s="32" t="s">
        <v>141</v>
      </c>
      <c r="DB26" s="32" t="s">
        <v>142</v>
      </c>
      <c r="DC26" s="32" t="s">
        <v>143</v>
      </c>
      <c r="DD26" s="32" t="s">
        <v>144</v>
      </c>
      <c r="DE26" s="34" t="s">
        <v>145</v>
      </c>
      <c r="DF26" s="9"/>
      <c r="DG26" s="35" t="s">
        <v>138</v>
      </c>
      <c r="DH26" s="9"/>
      <c r="DI26" s="35" t="s">
        <v>139</v>
      </c>
      <c r="DJ26" s="8"/>
    </row>
    <row r="27" spans="1:114" ht="20.25" customHeight="1" thickTop="1" thickBot="1">
      <c r="A27" s="8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9"/>
      <c r="BB27" s="44"/>
      <c r="BC27" s="9"/>
      <c r="BD27" s="44"/>
      <c r="BE27" s="8"/>
      <c r="BF27" s="8"/>
      <c r="BG27" s="42"/>
      <c r="BH27" s="42"/>
      <c r="BI27" s="42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9"/>
      <c r="DG27" s="44"/>
      <c r="DH27" s="9"/>
      <c r="DI27" s="44"/>
      <c r="DJ27" s="8"/>
    </row>
    <row r="28" spans="1:114" ht="20.25" customHeight="1" thickTop="1" thickBot="1">
      <c r="A28" s="8"/>
      <c r="B28" s="45" t="s">
        <v>146</v>
      </c>
      <c r="C28" s="46" t="s">
        <v>27</v>
      </c>
      <c r="D28" s="46">
        <v>3</v>
      </c>
      <c r="E28" s="47">
        <f t="shared" ref="E28:AZ28" si="8">IFERROR(SUM(E10:E16,E19:E21,E24:E26), 0)</f>
        <v>30.979999999999997</v>
      </c>
      <c r="F28" s="47">
        <f t="shared" si="8"/>
        <v>4.6289999999999996</v>
      </c>
      <c r="G28" s="47">
        <f t="shared" si="8"/>
        <v>1.1930000000000001</v>
      </c>
      <c r="H28" s="47">
        <f t="shared" si="8"/>
        <v>54.494999999999997</v>
      </c>
      <c r="I28" s="47">
        <f t="shared" si="8"/>
        <v>132.76</v>
      </c>
      <c r="J28" s="47">
        <f t="shared" si="8"/>
        <v>224.05699999999999</v>
      </c>
      <c r="K28" s="47">
        <f t="shared" si="8"/>
        <v>33.100999999999999</v>
      </c>
      <c r="L28" s="47">
        <f t="shared" si="8"/>
        <v>4.99</v>
      </c>
      <c r="M28" s="47">
        <f t="shared" si="8"/>
        <v>1.1120000000000001</v>
      </c>
      <c r="N28" s="47">
        <f t="shared" si="8"/>
        <v>52.341000000000001</v>
      </c>
      <c r="O28" s="47">
        <f t="shared" si="8"/>
        <v>110.81500000000001</v>
      </c>
      <c r="P28" s="47">
        <f t="shared" si="8"/>
        <v>202.35899999999998</v>
      </c>
      <c r="Q28" s="47">
        <f t="shared" si="8"/>
        <v>31.781999999999996</v>
      </c>
      <c r="R28" s="47">
        <f t="shared" si="8"/>
        <v>4.7569999999999997</v>
      </c>
      <c r="S28" s="47">
        <f t="shared" si="8"/>
        <v>0.8620000000000001</v>
      </c>
      <c r="T28" s="47">
        <f t="shared" si="8"/>
        <v>48.963999999999999</v>
      </c>
      <c r="U28" s="47">
        <f t="shared" si="8"/>
        <v>87.391999999999996</v>
      </c>
      <c r="V28" s="47">
        <f t="shared" si="8"/>
        <v>173.75700000000001</v>
      </c>
      <c r="W28" s="47">
        <f t="shared" si="8"/>
        <v>31.960999999999999</v>
      </c>
      <c r="X28" s="47">
        <f t="shared" si="8"/>
        <v>5.0139999999999993</v>
      </c>
      <c r="Y28" s="47">
        <f t="shared" si="8"/>
        <v>1.383</v>
      </c>
      <c r="Z28" s="47">
        <f t="shared" si="8"/>
        <v>51.452999999999996</v>
      </c>
      <c r="AA28" s="47">
        <f t="shared" si="8"/>
        <v>101.509</v>
      </c>
      <c r="AB28" s="47">
        <f t="shared" si="8"/>
        <v>191.31999999999996</v>
      </c>
      <c r="AC28" s="47">
        <f t="shared" si="8"/>
        <v>30.646000000000001</v>
      </c>
      <c r="AD28" s="47">
        <f t="shared" si="8"/>
        <v>4.8479999999999999</v>
      </c>
      <c r="AE28" s="47">
        <f t="shared" si="8"/>
        <v>1.3659999999999999</v>
      </c>
      <c r="AF28" s="47">
        <f t="shared" si="8"/>
        <v>55.030999999999999</v>
      </c>
      <c r="AG28" s="47">
        <f t="shared" si="8"/>
        <v>98.382000000000005</v>
      </c>
      <c r="AH28" s="47">
        <f t="shared" si="8"/>
        <v>190.27300000000002</v>
      </c>
      <c r="AI28" s="47">
        <f t="shared" si="8"/>
        <v>29.792000000000002</v>
      </c>
      <c r="AJ28" s="47">
        <f t="shared" si="8"/>
        <v>4.758</v>
      </c>
      <c r="AK28" s="47">
        <f t="shared" si="8"/>
        <v>1.3609999999999998</v>
      </c>
      <c r="AL28" s="47">
        <f t="shared" si="8"/>
        <v>54.221999999999994</v>
      </c>
      <c r="AM28" s="47">
        <f t="shared" si="8"/>
        <v>96.546000000000006</v>
      </c>
      <c r="AN28" s="47">
        <f t="shared" si="8"/>
        <v>186.679</v>
      </c>
      <c r="AO28" s="47">
        <f t="shared" si="8"/>
        <v>29.338000000000001</v>
      </c>
      <c r="AP28" s="47">
        <f t="shared" si="8"/>
        <v>4.694</v>
      </c>
      <c r="AQ28" s="47">
        <f t="shared" si="8"/>
        <v>1.3399999999999999</v>
      </c>
      <c r="AR28" s="47">
        <f t="shared" si="8"/>
        <v>53.274999999999999</v>
      </c>
      <c r="AS28" s="47">
        <f t="shared" si="8"/>
        <v>98.245999999999995</v>
      </c>
      <c r="AT28" s="47">
        <f t="shared" si="8"/>
        <v>186.893</v>
      </c>
      <c r="AU28" s="47">
        <f t="shared" si="8"/>
        <v>29.385000000000002</v>
      </c>
      <c r="AV28" s="47">
        <f t="shared" si="8"/>
        <v>4.6890000000000009</v>
      </c>
      <c r="AW28" s="47">
        <f t="shared" si="8"/>
        <v>1.3180000000000001</v>
      </c>
      <c r="AX28" s="47">
        <f t="shared" si="8"/>
        <v>53.062999999999995</v>
      </c>
      <c r="AY28" s="47">
        <f t="shared" si="8"/>
        <v>99.108000000000004</v>
      </c>
      <c r="AZ28" s="48">
        <f t="shared" si="8"/>
        <v>187.56299999999999</v>
      </c>
      <c r="BA28" s="9"/>
      <c r="BB28" s="49" t="s">
        <v>147</v>
      </c>
      <c r="BC28" s="9"/>
      <c r="BD28" s="49" t="s">
        <v>148</v>
      </c>
      <c r="BE28" s="8"/>
      <c r="BF28" s="8"/>
      <c r="BG28" s="45" t="s">
        <v>146</v>
      </c>
      <c r="BH28" s="46" t="s">
        <v>27</v>
      </c>
      <c r="BI28" s="46">
        <v>3</v>
      </c>
      <c r="BJ28" s="47" t="s">
        <v>149</v>
      </c>
      <c r="BK28" s="47" t="s">
        <v>150</v>
      </c>
      <c r="BL28" s="47" t="s">
        <v>151</v>
      </c>
      <c r="BM28" s="47" t="s">
        <v>152</v>
      </c>
      <c r="BN28" s="47" t="s">
        <v>153</v>
      </c>
      <c r="BO28" s="47" t="s">
        <v>154</v>
      </c>
      <c r="BP28" s="47" t="s">
        <v>149</v>
      </c>
      <c r="BQ28" s="47" t="s">
        <v>150</v>
      </c>
      <c r="BR28" s="47" t="s">
        <v>151</v>
      </c>
      <c r="BS28" s="47" t="s">
        <v>152</v>
      </c>
      <c r="BT28" s="47" t="s">
        <v>153</v>
      </c>
      <c r="BU28" s="47" t="s">
        <v>154</v>
      </c>
      <c r="BV28" s="47" t="s">
        <v>149</v>
      </c>
      <c r="BW28" s="47" t="s">
        <v>150</v>
      </c>
      <c r="BX28" s="47" t="s">
        <v>151</v>
      </c>
      <c r="BY28" s="47" t="s">
        <v>152</v>
      </c>
      <c r="BZ28" s="47" t="s">
        <v>153</v>
      </c>
      <c r="CA28" s="47" t="s">
        <v>154</v>
      </c>
      <c r="CB28" s="47" t="s">
        <v>149</v>
      </c>
      <c r="CC28" s="47" t="s">
        <v>150</v>
      </c>
      <c r="CD28" s="47" t="s">
        <v>151</v>
      </c>
      <c r="CE28" s="47" t="s">
        <v>152</v>
      </c>
      <c r="CF28" s="47" t="s">
        <v>153</v>
      </c>
      <c r="CG28" s="47" t="s">
        <v>154</v>
      </c>
      <c r="CH28" s="47" t="s">
        <v>149</v>
      </c>
      <c r="CI28" s="47" t="s">
        <v>150</v>
      </c>
      <c r="CJ28" s="47" t="s">
        <v>151</v>
      </c>
      <c r="CK28" s="47" t="s">
        <v>152</v>
      </c>
      <c r="CL28" s="47" t="s">
        <v>153</v>
      </c>
      <c r="CM28" s="47" t="s">
        <v>154</v>
      </c>
      <c r="CN28" s="47" t="s">
        <v>149</v>
      </c>
      <c r="CO28" s="47" t="s">
        <v>150</v>
      </c>
      <c r="CP28" s="47" t="s">
        <v>151</v>
      </c>
      <c r="CQ28" s="47" t="s">
        <v>152</v>
      </c>
      <c r="CR28" s="47" t="s">
        <v>153</v>
      </c>
      <c r="CS28" s="47" t="s">
        <v>154</v>
      </c>
      <c r="CT28" s="47" t="s">
        <v>149</v>
      </c>
      <c r="CU28" s="47" t="s">
        <v>150</v>
      </c>
      <c r="CV28" s="47" t="s">
        <v>151</v>
      </c>
      <c r="CW28" s="47" t="s">
        <v>152</v>
      </c>
      <c r="CX28" s="47" t="s">
        <v>153</v>
      </c>
      <c r="CY28" s="47" t="s">
        <v>154</v>
      </c>
      <c r="CZ28" s="47" t="s">
        <v>149</v>
      </c>
      <c r="DA28" s="47" t="s">
        <v>150</v>
      </c>
      <c r="DB28" s="47" t="s">
        <v>151</v>
      </c>
      <c r="DC28" s="47" t="s">
        <v>152</v>
      </c>
      <c r="DD28" s="47" t="s">
        <v>153</v>
      </c>
      <c r="DE28" s="48" t="s">
        <v>154</v>
      </c>
      <c r="DF28" s="9"/>
      <c r="DG28" s="49" t="s">
        <v>147</v>
      </c>
      <c r="DH28" s="9"/>
      <c r="DI28" s="49" t="s">
        <v>148</v>
      </c>
      <c r="DJ28" s="8"/>
    </row>
    <row r="29" spans="1:114" ht="20.25" customHeight="1" thickTop="1" thickBot="1">
      <c r="A29" s="8"/>
      <c r="B29" s="42"/>
      <c r="C29" s="42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9"/>
      <c r="BB29" s="44"/>
      <c r="BC29" s="9"/>
      <c r="BD29" s="44"/>
      <c r="BE29" s="8"/>
      <c r="BF29" s="8"/>
      <c r="BG29" s="42"/>
      <c r="BH29" s="42"/>
      <c r="BI29" s="42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9"/>
      <c r="DG29" s="44"/>
      <c r="DH29" s="9"/>
      <c r="DI29" s="44"/>
      <c r="DJ29" s="8"/>
    </row>
    <row r="30" spans="1:114" ht="20.25" customHeight="1" thickTop="1" thickBot="1">
      <c r="A30" s="8"/>
      <c r="B30" s="14" t="s">
        <v>155</v>
      </c>
      <c r="C30" s="15"/>
      <c r="D30" s="15"/>
      <c r="E30" s="39"/>
      <c r="F30" s="39"/>
      <c r="G30" s="39"/>
      <c r="H30" s="40"/>
      <c r="I30" s="40"/>
      <c r="J30" s="41"/>
      <c r="K30" s="39"/>
      <c r="L30" s="39"/>
      <c r="M30" s="39"/>
      <c r="N30" s="40"/>
      <c r="O30" s="40"/>
      <c r="P30" s="41"/>
      <c r="Q30" s="39"/>
      <c r="R30" s="39"/>
      <c r="S30" s="39"/>
      <c r="T30" s="40"/>
      <c r="U30" s="40"/>
      <c r="V30" s="41"/>
      <c r="W30" s="39"/>
      <c r="X30" s="39"/>
      <c r="Y30" s="39"/>
      <c r="Z30" s="40"/>
      <c r="AA30" s="40"/>
      <c r="AB30" s="41"/>
      <c r="AC30" s="39"/>
      <c r="AD30" s="39"/>
      <c r="AE30" s="39"/>
      <c r="AF30" s="40"/>
      <c r="AG30" s="40"/>
      <c r="AH30" s="41"/>
      <c r="AI30" s="39"/>
      <c r="AJ30" s="39"/>
      <c r="AK30" s="39"/>
      <c r="AL30" s="40"/>
      <c r="AM30" s="40"/>
      <c r="AN30" s="41"/>
      <c r="AO30" s="39"/>
      <c r="AP30" s="39"/>
      <c r="AQ30" s="39"/>
      <c r="AR30" s="40"/>
      <c r="AS30" s="40"/>
      <c r="AT30" s="41"/>
      <c r="AU30" s="39"/>
      <c r="AV30" s="39"/>
      <c r="AW30" s="39"/>
      <c r="AX30" s="40"/>
      <c r="AY30" s="40"/>
      <c r="AZ30" s="41"/>
      <c r="BA30" s="9"/>
      <c r="BB30" s="17"/>
      <c r="BC30" s="9"/>
      <c r="BD30" s="17"/>
      <c r="BE30" s="8"/>
      <c r="BF30" s="8"/>
      <c r="BG30" s="14" t="s">
        <v>155</v>
      </c>
      <c r="BH30" s="15"/>
      <c r="BI30" s="15"/>
      <c r="BJ30" s="39"/>
      <c r="BK30" s="39"/>
      <c r="BL30" s="39"/>
      <c r="BM30" s="40"/>
      <c r="BN30" s="40"/>
      <c r="BO30" s="41"/>
      <c r="BP30" s="39"/>
      <c r="BQ30" s="39"/>
      <c r="BR30" s="39"/>
      <c r="BS30" s="40"/>
      <c r="BT30" s="40"/>
      <c r="BU30" s="41"/>
      <c r="BV30" s="39"/>
      <c r="BW30" s="39"/>
      <c r="BX30" s="39"/>
      <c r="BY30" s="40"/>
      <c r="BZ30" s="40"/>
      <c r="CA30" s="41"/>
      <c r="CB30" s="39"/>
      <c r="CC30" s="39"/>
      <c r="CD30" s="39"/>
      <c r="CE30" s="40"/>
      <c r="CF30" s="40"/>
      <c r="CG30" s="41"/>
      <c r="CH30" s="39"/>
      <c r="CI30" s="39"/>
      <c r="CJ30" s="39"/>
      <c r="CK30" s="40"/>
      <c r="CL30" s="40"/>
      <c r="CM30" s="41"/>
      <c r="CN30" s="39"/>
      <c r="CO30" s="39"/>
      <c r="CP30" s="39"/>
      <c r="CQ30" s="40"/>
      <c r="CR30" s="40"/>
      <c r="CS30" s="41"/>
      <c r="CT30" s="39"/>
      <c r="CU30" s="39"/>
      <c r="CV30" s="39"/>
      <c r="CW30" s="40"/>
      <c r="CX30" s="40"/>
      <c r="CY30" s="41"/>
      <c r="CZ30" s="39"/>
      <c r="DA30" s="39"/>
      <c r="DB30" s="39"/>
      <c r="DC30" s="40"/>
      <c r="DD30" s="40"/>
      <c r="DE30" s="41"/>
      <c r="DF30" s="9"/>
      <c r="DG30" s="17"/>
      <c r="DH30" s="9"/>
      <c r="DI30" s="17"/>
      <c r="DJ30" s="8"/>
    </row>
    <row r="31" spans="1:114" ht="20.25" customHeight="1" thickTop="1">
      <c r="A31" s="8"/>
      <c r="B31" s="18" t="s">
        <v>156</v>
      </c>
      <c r="C31" s="19" t="s">
        <v>27</v>
      </c>
      <c r="D31" s="19">
        <v>3</v>
      </c>
      <c r="E31" s="20">
        <v>11.885</v>
      </c>
      <c r="F31" s="20">
        <v>-3.0000000000000001E-3</v>
      </c>
      <c r="G31" s="20">
        <v>0</v>
      </c>
      <c r="H31" s="20">
        <v>0</v>
      </c>
      <c r="I31" s="20">
        <v>19.042999999999999</v>
      </c>
      <c r="J31" s="21">
        <f>IFERROR(SUM(E31:I31), 0)</f>
        <v>30.924999999999997</v>
      </c>
      <c r="K31" s="20">
        <v>15.321</v>
      </c>
      <c r="L31" s="20">
        <v>2.5999999999999999E-2</v>
      </c>
      <c r="M31" s="20">
        <v>0.50800000000000001</v>
      </c>
      <c r="N31" s="20">
        <v>1.56</v>
      </c>
      <c r="O31" s="20">
        <v>9.3510000000000009</v>
      </c>
      <c r="P31" s="21">
        <f>IFERROR(SUM(K31:O31), 0)</f>
        <v>26.765999999999998</v>
      </c>
      <c r="Q31" s="20">
        <v>9.31</v>
      </c>
      <c r="R31" s="20">
        <v>2.5999999999999999E-2</v>
      </c>
      <c r="S31" s="20">
        <v>0.111</v>
      </c>
      <c r="T31" s="20">
        <v>0</v>
      </c>
      <c r="U31" s="20">
        <v>9.94</v>
      </c>
      <c r="V31" s="21">
        <f>IFERROR(SUM(Q31:U31), 0)</f>
        <v>19.387</v>
      </c>
      <c r="W31" s="20">
        <v>9.0210000000000008</v>
      </c>
      <c r="X31" s="20">
        <v>0</v>
      </c>
      <c r="Y31" s="20">
        <v>0</v>
      </c>
      <c r="Z31" s="20">
        <v>0</v>
      </c>
      <c r="AA31" s="20">
        <v>17.334</v>
      </c>
      <c r="AB31" s="21">
        <f>IFERROR(SUM(W31:AA31), 0)</f>
        <v>26.355</v>
      </c>
      <c r="AC31" s="20">
        <v>8.9589999999999996</v>
      </c>
      <c r="AD31" s="20">
        <v>0</v>
      </c>
      <c r="AE31" s="20">
        <v>0</v>
      </c>
      <c r="AF31" s="20">
        <v>0</v>
      </c>
      <c r="AG31" s="20">
        <v>17.286000000000001</v>
      </c>
      <c r="AH31" s="21">
        <f>IFERROR(SUM(AC31:AG31), 0)</f>
        <v>26.245000000000001</v>
      </c>
      <c r="AI31" s="20">
        <v>8.9580000000000002</v>
      </c>
      <c r="AJ31" s="20">
        <v>0</v>
      </c>
      <c r="AK31" s="20">
        <v>0</v>
      </c>
      <c r="AL31" s="20">
        <v>0</v>
      </c>
      <c r="AM31" s="20">
        <v>17.401</v>
      </c>
      <c r="AN31" s="21">
        <f>IFERROR(SUM(AI31:AM31), 0)</f>
        <v>26.359000000000002</v>
      </c>
      <c r="AO31" s="20">
        <v>8.9849999999999994</v>
      </c>
      <c r="AP31" s="20">
        <v>0</v>
      </c>
      <c r="AQ31" s="20">
        <v>0</v>
      </c>
      <c r="AR31" s="20">
        <v>0</v>
      </c>
      <c r="AS31" s="20">
        <v>17.620999999999999</v>
      </c>
      <c r="AT31" s="21">
        <f>IFERROR(SUM(AO31:AS31), 0)</f>
        <v>26.605999999999998</v>
      </c>
      <c r="AU31" s="20">
        <v>9.0350000000000001</v>
      </c>
      <c r="AV31" s="20">
        <v>0</v>
      </c>
      <c r="AW31" s="20">
        <v>0</v>
      </c>
      <c r="AX31" s="20">
        <v>0</v>
      </c>
      <c r="AY31" s="20">
        <v>17.939</v>
      </c>
      <c r="AZ31" s="22">
        <f>IFERROR(SUM(AU31:AY31), 0)</f>
        <v>26.974</v>
      </c>
      <c r="BA31" s="9"/>
      <c r="BB31" s="23" t="s">
        <v>157</v>
      </c>
      <c r="BC31" s="9"/>
      <c r="BD31" s="23" t="s">
        <v>158</v>
      </c>
      <c r="BE31" s="8"/>
      <c r="BF31" s="8"/>
      <c r="BG31" s="18" t="s">
        <v>156</v>
      </c>
      <c r="BH31" s="19" t="s">
        <v>27</v>
      </c>
      <c r="BI31" s="19">
        <v>3</v>
      </c>
      <c r="BJ31" s="20" t="s">
        <v>159</v>
      </c>
      <c r="BK31" s="20" t="s">
        <v>160</v>
      </c>
      <c r="BL31" s="20" t="s">
        <v>161</v>
      </c>
      <c r="BM31" s="20" t="s">
        <v>162</v>
      </c>
      <c r="BN31" s="20" t="s">
        <v>163</v>
      </c>
      <c r="BO31" s="21" t="s">
        <v>164</v>
      </c>
      <c r="BP31" s="20" t="s">
        <v>159</v>
      </c>
      <c r="BQ31" s="20" t="s">
        <v>160</v>
      </c>
      <c r="BR31" s="20" t="s">
        <v>161</v>
      </c>
      <c r="BS31" s="20" t="s">
        <v>162</v>
      </c>
      <c r="BT31" s="20" t="s">
        <v>163</v>
      </c>
      <c r="BU31" s="21" t="s">
        <v>164</v>
      </c>
      <c r="BV31" s="20" t="s">
        <v>159</v>
      </c>
      <c r="BW31" s="20" t="s">
        <v>160</v>
      </c>
      <c r="BX31" s="20" t="s">
        <v>161</v>
      </c>
      <c r="BY31" s="20" t="s">
        <v>162</v>
      </c>
      <c r="BZ31" s="20" t="s">
        <v>163</v>
      </c>
      <c r="CA31" s="21" t="s">
        <v>164</v>
      </c>
      <c r="CB31" s="20" t="s">
        <v>159</v>
      </c>
      <c r="CC31" s="20" t="s">
        <v>160</v>
      </c>
      <c r="CD31" s="20" t="s">
        <v>161</v>
      </c>
      <c r="CE31" s="20" t="s">
        <v>162</v>
      </c>
      <c r="CF31" s="20" t="s">
        <v>163</v>
      </c>
      <c r="CG31" s="21" t="s">
        <v>164</v>
      </c>
      <c r="CH31" s="20" t="s">
        <v>159</v>
      </c>
      <c r="CI31" s="20" t="s">
        <v>160</v>
      </c>
      <c r="CJ31" s="20" t="s">
        <v>161</v>
      </c>
      <c r="CK31" s="20" t="s">
        <v>162</v>
      </c>
      <c r="CL31" s="20" t="s">
        <v>163</v>
      </c>
      <c r="CM31" s="21" t="s">
        <v>164</v>
      </c>
      <c r="CN31" s="20" t="s">
        <v>159</v>
      </c>
      <c r="CO31" s="20" t="s">
        <v>160</v>
      </c>
      <c r="CP31" s="20" t="s">
        <v>161</v>
      </c>
      <c r="CQ31" s="20" t="s">
        <v>162</v>
      </c>
      <c r="CR31" s="20" t="s">
        <v>163</v>
      </c>
      <c r="CS31" s="21" t="s">
        <v>164</v>
      </c>
      <c r="CT31" s="20" t="s">
        <v>159</v>
      </c>
      <c r="CU31" s="20" t="s">
        <v>160</v>
      </c>
      <c r="CV31" s="20" t="s">
        <v>161</v>
      </c>
      <c r="CW31" s="20" t="s">
        <v>162</v>
      </c>
      <c r="CX31" s="20" t="s">
        <v>163</v>
      </c>
      <c r="CY31" s="21" t="s">
        <v>164</v>
      </c>
      <c r="CZ31" s="20" t="s">
        <v>159</v>
      </c>
      <c r="DA31" s="20" t="s">
        <v>160</v>
      </c>
      <c r="DB31" s="20" t="s">
        <v>161</v>
      </c>
      <c r="DC31" s="20" t="s">
        <v>162</v>
      </c>
      <c r="DD31" s="20" t="s">
        <v>163</v>
      </c>
      <c r="DE31" s="22" t="s">
        <v>164</v>
      </c>
      <c r="DF31" s="9"/>
      <c r="DG31" s="23" t="s">
        <v>157</v>
      </c>
      <c r="DH31" s="9"/>
      <c r="DI31" s="23" t="s">
        <v>158</v>
      </c>
      <c r="DJ31" s="8"/>
    </row>
    <row r="32" spans="1:114" ht="20.25" customHeight="1">
      <c r="A32" s="8"/>
      <c r="B32" s="24" t="s">
        <v>165</v>
      </c>
      <c r="C32" s="25" t="s">
        <v>27</v>
      </c>
      <c r="D32" s="25">
        <v>3</v>
      </c>
      <c r="E32" s="26">
        <v>1.389</v>
      </c>
      <c r="F32" s="26">
        <v>0.28399999999999997</v>
      </c>
      <c r="G32" s="26">
        <v>5.7000000000000002E-2</v>
      </c>
      <c r="H32" s="26">
        <v>34.19</v>
      </c>
      <c r="I32" s="26">
        <v>37.975999999999999</v>
      </c>
      <c r="J32" s="27">
        <f>IFERROR(SUM(E32:I32), 0)</f>
        <v>73.895999999999987</v>
      </c>
      <c r="K32" s="26">
        <v>4.8739999999999997</v>
      </c>
      <c r="L32" s="26">
        <v>1.32</v>
      </c>
      <c r="M32" s="26">
        <v>0</v>
      </c>
      <c r="N32" s="26">
        <v>14.821999999999999</v>
      </c>
      <c r="O32" s="26">
        <v>34.156999999999996</v>
      </c>
      <c r="P32" s="27">
        <f>IFERROR(SUM(K32:O32), 0)</f>
        <v>55.172999999999995</v>
      </c>
      <c r="Q32" s="26">
        <v>6.2E-2</v>
      </c>
      <c r="R32" s="26">
        <v>0.16400000000000001</v>
      </c>
      <c r="S32" s="26">
        <v>0</v>
      </c>
      <c r="T32" s="26">
        <v>7.2160000000000002</v>
      </c>
      <c r="U32" s="26">
        <v>19.016999999999999</v>
      </c>
      <c r="V32" s="27">
        <f>IFERROR(SUM(Q32:U32), 0)</f>
        <v>26.459</v>
      </c>
      <c r="W32" s="26">
        <v>10.055999999999999</v>
      </c>
      <c r="X32" s="26">
        <v>1.026</v>
      </c>
      <c r="Y32" s="26">
        <v>1.026</v>
      </c>
      <c r="Z32" s="26">
        <v>38.292000000000002</v>
      </c>
      <c r="AA32" s="26">
        <v>36.31</v>
      </c>
      <c r="AB32" s="27">
        <f>IFERROR(SUM(W32:AA32), 0)</f>
        <v>86.710000000000008</v>
      </c>
      <c r="AC32" s="26">
        <v>9.26</v>
      </c>
      <c r="AD32" s="26">
        <v>1.012</v>
      </c>
      <c r="AE32" s="26">
        <v>1.012</v>
      </c>
      <c r="AF32" s="26">
        <v>34.337000000000003</v>
      </c>
      <c r="AG32" s="26">
        <v>40.19</v>
      </c>
      <c r="AH32" s="27">
        <f>IFERROR(SUM(AC32:AG32), 0)</f>
        <v>85.811000000000007</v>
      </c>
      <c r="AI32" s="26">
        <v>9.3170000000000002</v>
      </c>
      <c r="AJ32" s="26">
        <v>1.0109999999999999</v>
      </c>
      <c r="AK32" s="26">
        <v>1.0109999999999999</v>
      </c>
      <c r="AL32" s="26">
        <v>34.869</v>
      </c>
      <c r="AM32" s="26">
        <v>25.504000000000001</v>
      </c>
      <c r="AN32" s="27">
        <f>IFERROR(SUM(AI32:AM32), 0)</f>
        <v>71.712000000000003</v>
      </c>
      <c r="AO32" s="26">
        <v>9.3460000000000001</v>
      </c>
      <c r="AP32" s="26">
        <v>1.018</v>
      </c>
      <c r="AQ32" s="26">
        <v>1.018</v>
      </c>
      <c r="AR32" s="26">
        <v>34.819000000000003</v>
      </c>
      <c r="AS32" s="26">
        <v>24.442</v>
      </c>
      <c r="AT32" s="27">
        <f>IFERROR(SUM(AO32:AS32), 0)</f>
        <v>70.643000000000001</v>
      </c>
      <c r="AU32" s="26">
        <v>9.4459999999999997</v>
      </c>
      <c r="AV32" s="26">
        <v>1.03</v>
      </c>
      <c r="AW32" s="26">
        <v>1.03</v>
      </c>
      <c r="AX32" s="26">
        <v>34.729999999999997</v>
      </c>
      <c r="AY32" s="26">
        <v>20.369</v>
      </c>
      <c r="AZ32" s="28">
        <f>IFERROR(SUM(AU32:AY32), 0)</f>
        <v>66.60499999999999</v>
      </c>
      <c r="BA32" s="9"/>
      <c r="BB32" s="29" t="s">
        <v>166</v>
      </c>
      <c r="BC32" s="9"/>
      <c r="BD32" s="29" t="s">
        <v>167</v>
      </c>
      <c r="BE32" s="8"/>
      <c r="BF32" s="8"/>
      <c r="BG32" s="24" t="s">
        <v>165</v>
      </c>
      <c r="BH32" s="25" t="s">
        <v>27</v>
      </c>
      <c r="BI32" s="25">
        <v>3</v>
      </c>
      <c r="BJ32" s="26" t="s">
        <v>168</v>
      </c>
      <c r="BK32" s="26" t="s">
        <v>169</v>
      </c>
      <c r="BL32" s="26" t="s">
        <v>170</v>
      </c>
      <c r="BM32" s="26" t="s">
        <v>171</v>
      </c>
      <c r="BN32" s="26" t="s">
        <v>172</v>
      </c>
      <c r="BO32" s="27" t="s">
        <v>173</v>
      </c>
      <c r="BP32" s="26" t="s">
        <v>168</v>
      </c>
      <c r="BQ32" s="26" t="s">
        <v>169</v>
      </c>
      <c r="BR32" s="26" t="s">
        <v>170</v>
      </c>
      <c r="BS32" s="26" t="s">
        <v>171</v>
      </c>
      <c r="BT32" s="26" t="s">
        <v>172</v>
      </c>
      <c r="BU32" s="27" t="s">
        <v>173</v>
      </c>
      <c r="BV32" s="26" t="s">
        <v>168</v>
      </c>
      <c r="BW32" s="26" t="s">
        <v>169</v>
      </c>
      <c r="BX32" s="26" t="s">
        <v>170</v>
      </c>
      <c r="BY32" s="26" t="s">
        <v>171</v>
      </c>
      <c r="BZ32" s="26" t="s">
        <v>172</v>
      </c>
      <c r="CA32" s="27" t="s">
        <v>173</v>
      </c>
      <c r="CB32" s="26" t="s">
        <v>168</v>
      </c>
      <c r="CC32" s="26" t="s">
        <v>169</v>
      </c>
      <c r="CD32" s="26" t="s">
        <v>170</v>
      </c>
      <c r="CE32" s="26" t="s">
        <v>171</v>
      </c>
      <c r="CF32" s="26" t="s">
        <v>172</v>
      </c>
      <c r="CG32" s="27" t="s">
        <v>173</v>
      </c>
      <c r="CH32" s="26" t="s">
        <v>168</v>
      </c>
      <c r="CI32" s="26" t="s">
        <v>169</v>
      </c>
      <c r="CJ32" s="26" t="s">
        <v>170</v>
      </c>
      <c r="CK32" s="26" t="s">
        <v>171</v>
      </c>
      <c r="CL32" s="26" t="s">
        <v>172</v>
      </c>
      <c r="CM32" s="27" t="s">
        <v>173</v>
      </c>
      <c r="CN32" s="26" t="s">
        <v>168</v>
      </c>
      <c r="CO32" s="26" t="s">
        <v>169</v>
      </c>
      <c r="CP32" s="26" t="s">
        <v>170</v>
      </c>
      <c r="CQ32" s="26" t="s">
        <v>171</v>
      </c>
      <c r="CR32" s="26" t="s">
        <v>172</v>
      </c>
      <c r="CS32" s="27" t="s">
        <v>173</v>
      </c>
      <c r="CT32" s="26" t="s">
        <v>168</v>
      </c>
      <c r="CU32" s="26" t="s">
        <v>169</v>
      </c>
      <c r="CV32" s="26" t="s">
        <v>170</v>
      </c>
      <c r="CW32" s="26" t="s">
        <v>171</v>
      </c>
      <c r="CX32" s="26" t="s">
        <v>172</v>
      </c>
      <c r="CY32" s="27" t="s">
        <v>173</v>
      </c>
      <c r="CZ32" s="26" t="s">
        <v>168</v>
      </c>
      <c r="DA32" s="26" t="s">
        <v>169</v>
      </c>
      <c r="DB32" s="26" t="s">
        <v>170</v>
      </c>
      <c r="DC32" s="26" t="s">
        <v>171</v>
      </c>
      <c r="DD32" s="26" t="s">
        <v>172</v>
      </c>
      <c r="DE32" s="28" t="s">
        <v>173</v>
      </c>
      <c r="DF32" s="9"/>
      <c r="DG32" s="29" t="s">
        <v>166</v>
      </c>
      <c r="DH32" s="9"/>
      <c r="DI32" s="29" t="s">
        <v>167</v>
      </c>
      <c r="DJ32" s="8"/>
    </row>
    <row r="33" spans="1:114" ht="20.25" customHeight="1" thickBot="1">
      <c r="A33" s="8"/>
      <c r="B33" s="30" t="s">
        <v>174</v>
      </c>
      <c r="C33" s="31" t="s">
        <v>27</v>
      </c>
      <c r="D33" s="31">
        <v>3</v>
      </c>
      <c r="E33" s="33">
        <f>IFERROR(SUM(E31:E32), 0)</f>
        <v>13.273999999999999</v>
      </c>
      <c r="F33" s="33">
        <f>IFERROR(SUM(F31:F32), 0)</f>
        <v>0.28099999999999997</v>
      </c>
      <c r="G33" s="33">
        <f>IFERROR(SUM(G31:G32), 0)</f>
        <v>5.7000000000000002E-2</v>
      </c>
      <c r="H33" s="33">
        <f>IFERROR(SUM(H31:H32), 0)</f>
        <v>34.19</v>
      </c>
      <c r="I33" s="33">
        <f>IFERROR(SUM(I31:I32), 0)</f>
        <v>57.018999999999998</v>
      </c>
      <c r="J33" s="33">
        <f>IFERROR(SUM(E33:I33), 0)</f>
        <v>104.821</v>
      </c>
      <c r="K33" s="33">
        <f>IFERROR(SUM(K31:K32), 0)</f>
        <v>20.195</v>
      </c>
      <c r="L33" s="33">
        <f>IFERROR(SUM(L31:L32), 0)</f>
        <v>1.3460000000000001</v>
      </c>
      <c r="M33" s="33">
        <f>IFERROR(SUM(M31:M32), 0)</f>
        <v>0.50800000000000001</v>
      </c>
      <c r="N33" s="33">
        <f>IFERROR(SUM(N31:N32), 0)</f>
        <v>16.381999999999998</v>
      </c>
      <c r="O33" s="33">
        <f>IFERROR(SUM(O31:O32), 0)</f>
        <v>43.507999999999996</v>
      </c>
      <c r="P33" s="33">
        <f>IFERROR(SUM(K33:O33), 0)</f>
        <v>81.938999999999993</v>
      </c>
      <c r="Q33" s="33">
        <f>IFERROR(SUM(Q31:Q32), 0)</f>
        <v>9.3719999999999999</v>
      </c>
      <c r="R33" s="33">
        <f>IFERROR(SUM(R31:R32), 0)</f>
        <v>0.19</v>
      </c>
      <c r="S33" s="33">
        <f>IFERROR(SUM(S31:S32), 0)</f>
        <v>0.111</v>
      </c>
      <c r="T33" s="33">
        <f>IFERROR(SUM(T31:T32), 0)</f>
        <v>7.2160000000000002</v>
      </c>
      <c r="U33" s="33">
        <f>IFERROR(SUM(U31:U32), 0)</f>
        <v>28.957000000000001</v>
      </c>
      <c r="V33" s="33">
        <f>IFERROR(SUM(Q33:U33), 0)</f>
        <v>45.846000000000004</v>
      </c>
      <c r="W33" s="33">
        <f>IFERROR(SUM(W31:W32), 0)</f>
        <v>19.076999999999998</v>
      </c>
      <c r="X33" s="33">
        <f>IFERROR(SUM(X31:X32), 0)</f>
        <v>1.026</v>
      </c>
      <c r="Y33" s="33">
        <f>IFERROR(SUM(Y31:Y32), 0)</f>
        <v>1.026</v>
      </c>
      <c r="Z33" s="33">
        <f>IFERROR(SUM(Z31:Z32), 0)</f>
        <v>38.292000000000002</v>
      </c>
      <c r="AA33" s="33">
        <f>IFERROR(SUM(AA31:AA32), 0)</f>
        <v>53.644000000000005</v>
      </c>
      <c r="AB33" s="33">
        <f>IFERROR(SUM(W33:AA33), 0)</f>
        <v>113.065</v>
      </c>
      <c r="AC33" s="33">
        <f>IFERROR(SUM(AC31:AC32), 0)</f>
        <v>18.219000000000001</v>
      </c>
      <c r="AD33" s="33">
        <f>IFERROR(SUM(AD31:AD32), 0)</f>
        <v>1.012</v>
      </c>
      <c r="AE33" s="33">
        <f>IFERROR(SUM(AE31:AE32), 0)</f>
        <v>1.012</v>
      </c>
      <c r="AF33" s="33">
        <f>IFERROR(SUM(AF31:AF32), 0)</f>
        <v>34.337000000000003</v>
      </c>
      <c r="AG33" s="33">
        <f>IFERROR(SUM(AG31:AG32), 0)</f>
        <v>57.475999999999999</v>
      </c>
      <c r="AH33" s="33">
        <f>IFERROR(SUM(AC33:AG33), 0)</f>
        <v>112.05600000000001</v>
      </c>
      <c r="AI33" s="33">
        <f>IFERROR(SUM(AI31:AI32), 0)</f>
        <v>18.274999999999999</v>
      </c>
      <c r="AJ33" s="33">
        <f>IFERROR(SUM(AJ31:AJ32), 0)</f>
        <v>1.0109999999999999</v>
      </c>
      <c r="AK33" s="33">
        <f>IFERROR(SUM(AK31:AK32), 0)</f>
        <v>1.0109999999999999</v>
      </c>
      <c r="AL33" s="33">
        <f>IFERROR(SUM(AL31:AL32), 0)</f>
        <v>34.869</v>
      </c>
      <c r="AM33" s="33">
        <f>IFERROR(SUM(AM31:AM32), 0)</f>
        <v>42.905000000000001</v>
      </c>
      <c r="AN33" s="33">
        <f>IFERROR(SUM(AI33:AM33), 0)</f>
        <v>98.070999999999998</v>
      </c>
      <c r="AO33" s="33">
        <f>IFERROR(SUM(AO31:AO32), 0)</f>
        <v>18.331</v>
      </c>
      <c r="AP33" s="33">
        <f>IFERROR(SUM(AP31:AP32), 0)</f>
        <v>1.018</v>
      </c>
      <c r="AQ33" s="33">
        <f>IFERROR(SUM(AQ31:AQ32), 0)</f>
        <v>1.018</v>
      </c>
      <c r="AR33" s="33">
        <f>IFERROR(SUM(AR31:AR32), 0)</f>
        <v>34.819000000000003</v>
      </c>
      <c r="AS33" s="33">
        <f>IFERROR(SUM(AS31:AS32), 0)</f>
        <v>42.063000000000002</v>
      </c>
      <c r="AT33" s="33">
        <f>IFERROR(SUM(AO33:AS33), 0)</f>
        <v>97.249000000000009</v>
      </c>
      <c r="AU33" s="33">
        <f>IFERROR(SUM(AU31:AU32), 0)</f>
        <v>18.481000000000002</v>
      </c>
      <c r="AV33" s="33">
        <f>IFERROR(SUM(AV31:AV32), 0)</f>
        <v>1.03</v>
      </c>
      <c r="AW33" s="33">
        <f>IFERROR(SUM(AW31:AW32), 0)</f>
        <v>1.03</v>
      </c>
      <c r="AX33" s="33">
        <f>IFERROR(SUM(AX31:AX32), 0)</f>
        <v>34.729999999999997</v>
      </c>
      <c r="AY33" s="33">
        <f>IFERROR(SUM(AY31:AY32), 0)</f>
        <v>38.308</v>
      </c>
      <c r="AZ33" s="34">
        <f>IFERROR(SUM(AU33:AY33), 0)</f>
        <v>93.579000000000008</v>
      </c>
      <c r="BA33" s="9"/>
      <c r="BB33" s="35" t="s">
        <v>175</v>
      </c>
      <c r="BC33" s="9"/>
      <c r="BD33" s="35" t="s">
        <v>176</v>
      </c>
      <c r="BE33" s="8"/>
      <c r="BF33" s="8"/>
      <c r="BG33" s="30" t="s">
        <v>174</v>
      </c>
      <c r="BH33" s="31" t="s">
        <v>27</v>
      </c>
      <c r="BI33" s="31">
        <v>3</v>
      </c>
      <c r="BJ33" s="33" t="s">
        <v>177</v>
      </c>
      <c r="BK33" s="33" t="s">
        <v>178</v>
      </c>
      <c r="BL33" s="33" t="s">
        <v>179</v>
      </c>
      <c r="BM33" s="33" t="s">
        <v>180</v>
      </c>
      <c r="BN33" s="33" t="s">
        <v>181</v>
      </c>
      <c r="BO33" s="33" t="s">
        <v>182</v>
      </c>
      <c r="BP33" s="33" t="s">
        <v>177</v>
      </c>
      <c r="BQ33" s="33" t="s">
        <v>178</v>
      </c>
      <c r="BR33" s="33" t="s">
        <v>179</v>
      </c>
      <c r="BS33" s="33" t="s">
        <v>180</v>
      </c>
      <c r="BT33" s="33" t="s">
        <v>181</v>
      </c>
      <c r="BU33" s="33" t="s">
        <v>182</v>
      </c>
      <c r="BV33" s="33" t="s">
        <v>177</v>
      </c>
      <c r="BW33" s="33" t="s">
        <v>178</v>
      </c>
      <c r="BX33" s="33" t="s">
        <v>179</v>
      </c>
      <c r="BY33" s="33" t="s">
        <v>180</v>
      </c>
      <c r="BZ33" s="33" t="s">
        <v>181</v>
      </c>
      <c r="CA33" s="33" t="s">
        <v>182</v>
      </c>
      <c r="CB33" s="33" t="s">
        <v>177</v>
      </c>
      <c r="CC33" s="33" t="s">
        <v>178</v>
      </c>
      <c r="CD33" s="33" t="s">
        <v>179</v>
      </c>
      <c r="CE33" s="33" t="s">
        <v>180</v>
      </c>
      <c r="CF33" s="33" t="s">
        <v>181</v>
      </c>
      <c r="CG33" s="33" t="s">
        <v>182</v>
      </c>
      <c r="CH33" s="33" t="s">
        <v>177</v>
      </c>
      <c r="CI33" s="33" t="s">
        <v>178</v>
      </c>
      <c r="CJ33" s="33" t="s">
        <v>179</v>
      </c>
      <c r="CK33" s="33" t="s">
        <v>180</v>
      </c>
      <c r="CL33" s="33" t="s">
        <v>181</v>
      </c>
      <c r="CM33" s="33" t="s">
        <v>182</v>
      </c>
      <c r="CN33" s="33" t="s">
        <v>177</v>
      </c>
      <c r="CO33" s="33" t="s">
        <v>178</v>
      </c>
      <c r="CP33" s="33" t="s">
        <v>179</v>
      </c>
      <c r="CQ33" s="33" t="s">
        <v>180</v>
      </c>
      <c r="CR33" s="33" t="s">
        <v>181</v>
      </c>
      <c r="CS33" s="33" t="s">
        <v>182</v>
      </c>
      <c r="CT33" s="33" t="s">
        <v>177</v>
      </c>
      <c r="CU33" s="33" t="s">
        <v>178</v>
      </c>
      <c r="CV33" s="33" t="s">
        <v>179</v>
      </c>
      <c r="CW33" s="33" t="s">
        <v>180</v>
      </c>
      <c r="CX33" s="33" t="s">
        <v>181</v>
      </c>
      <c r="CY33" s="33" t="s">
        <v>182</v>
      </c>
      <c r="CZ33" s="33" t="s">
        <v>177</v>
      </c>
      <c r="DA33" s="33" t="s">
        <v>178</v>
      </c>
      <c r="DB33" s="33" t="s">
        <v>179</v>
      </c>
      <c r="DC33" s="33" t="s">
        <v>180</v>
      </c>
      <c r="DD33" s="33" t="s">
        <v>181</v>
      </c>
      <c r="DE33" s="34" t="s">
        <v>182</v>
      </c>
      <c r="DF33" s="9"/>
      <c r="DG33" s="35" t="s">
        <v>175</v>
      </c>
      <c r="DH33" s="9"/>
      <c r="DI33" s="35" t="s">
        <v>176</v>
      </c>
      <c r="DJ33" s="8"/>
    </row>
    <row r="34" spans="1:114" ht="20.25" customHeight="1" thickTop="1" thickBot="1">
      <c r="A34" s="8"/>
      <c r="B34" s="42"/>
      <c r="C34" s="42"/>
      <c r="D34" s="42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9"/>
      <c r="BB34" s="44"/>
      <c r="BC34" s="9"/>
      <c r="BD34" s="44"/>
      <c r="BE34" s="8"/>
      <c r="BF34" s="8"/>
      <c r="BG34" s="42"/>
      <c r="BH34" s="42"/>
      <c r="BI34" s="42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9"/>
      <c r="DG34" s="44"/>
      <c r="DH34" s="9"/>
      <c r="DI34" s="44"/>
      <c r="DJ34" s="8"/>
    </row>
    <row r="35" spans="1:114" ht="20.25" customHeight="1" thickTop="1" thickBot="1">
      <c r="A35" s="8"/>
      <c r="B35" s="14" t="s">
        <v>183</v>
      </c>
      <c r="C35" s="15"/>
      <c r="D35" s="1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9"/>
      <c r="BB35" s="44"/>
      <c r="BC35" s="9"/>
      <c r="BD35" s="44"/>
      <c r="BE35" s="8"/>
      <c r="BF35" s="8"/>
      <c r="BG35" s="14" t="s">
        <v>183</v>
      </c>
      <c r="BH35" s="15"/>
      <c r="BI35" s="15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9"/>
      <c r="DG35" s="44"/>
      <c r="DH35" s="9"/>
      <c r="DI35" s="44"/>
      <c r="DJ35" s="8"/>
    </row>
    <row r="36" spans="1:114" ht="20.25" customHeight="1" thickTop="1" thickBot="1">
      <c r="A36" s="8"/>
      <c r="B36" s="51" t="s">
        <v>184</v>
      </c>
      <c r="C36" s="46" t="s">
        <v>185</v>
      </c>
      <c r="D36" s="46">
        <v>0</v>
      </c>
      <c r="E36" s="52">
        <v>0</v>
      </c>
      <c r="F36" s="52">
        <v>0</v>
      </c>
      <c r="G36" s="52">
        <v>0</v>
      </c>
      <c r="H36" s="52">
        <v>0</v>
      </c>
      <c r="I36" s="52">
        <v>1815</v>
      </c>
      <c r="J36" s="53">
        <f>IFERROR(SUM(E36:I36), 0)</f>
        <v>1815</v>
      </c>
      <c r="K36" s="52">
        <v>0</v>
      </c>
      <c r="L36" s="52">
        <v>0</v>
      </c>
      <c r="M36" s="52">
        <v>0</v>
      </c>
      <c r="N36" s="52">
        <v>0</v>
      </c>
      <c r="O36" s="52">
        <v>1112</v>
      </c>
      <c r="P36" s="53">
        <f>IFERROR(SUM(K36:O36), 0)</f>
        <v>1112</v>
      </c>
      <c r="Q36" s="52">
        <v>0</v>
      </c>
      <c r="R36" s="52">
        <v>0</v>
      </c>
      <c r="S36" s="52">
        <v>0</v>
      </c>
      <c r="T36" s="52">
        <v>0</v>
      </c>
      <c r="U36" s="52">
        <v>1034</v>
      </c>
      <c r="V36" s="53">
        <f>IFERROR(SUM(Q36:U36), 0)</f>
        <v>1034</v>
      </c>
      <c r="W36" s="52">
        <v>0</v>
      </c>
      <c r="X36" s="52">
        <v>0</v>
      </c>
      <c r="Y36" s="52">
        <v>0</v>
      </c>
      <c r="Z36" s="52">
        <v>0</v>
      </c>
      <c r="AA36" s="52">
        <v>839.19399999999996</v>
      </c>
      <c r="AB36" s="53">
        <f>IFERROR(SUM(W36:AA36), 0)</f>
        <v>839.19399999999996</v>
      </c>
      <c r="AC36" s="52">
        <v>0</v>
      </c>
      <c r="AD36" s="52">
        <v>0</v>
      </c>
      <c r="AE36" s="52">
        <v>0</v>
      </c>
      <c r="AF36" s="52">
        <v>0</v>
      </c>
      <c r="AG36" s="52">
        <v>800.16099999999994</v>
      </c>
      <c r="AH36" s="53">
        <f>IFERROR(SUM(AC36:AG36), 0)</f>
        <v>800.16099999999994</v>
      </c>
      <c r="AI36" s="52">
        <v>0</v>
      </c>
      <c r="AJ36" s="52">
        <v>0</v>
      </c>
      <c r="AK36" s="52">
        <v>0</v>
      </c>
      <c r="AL36" s="52">
        <v>0</v>
      </c>
      <c r="AM36" s="52">
        <v>780.64499999999998</v>
      </c>
      <c r="AN36" s="53">
        <f>IFERROR(SUM(AI36:AM36), 0)</f>
        <v>780.64499999999998</v>
      </c>
      <c r="AO36" s="52">
        <v>0</v>
      </c>
      <c r="AP36" s="52">
        <v>0</v>
      </c>
      <c r="AQ36" s="52">
        <v>0</v>
      </c>
      <c r="AR36" s="52">
        <v>0</v>
      </c>
      <c r="AS36" s="52">
        <v>761.12900000000002</v>
      </c>
      <c r="AT36" s="53">
        <f>IFERROR(SUM(AO36:AS36), 0)</f>
        <v>761.12900000000002</v>
      </c>
      <c r="AU36" s="52">
        <v>0</v>
      </c>
      <c r="AV36" s="52">
        <v>0</v>
      </c>
      <c r="AW36" s="52">
        <v>0</v>
      </c>
      <c r="AX36" s="52">
        <v>0</v>
      </c>
      <c r="AY36" s="52">
        <v>761.12900000000002</v>
      </c>
      <c r="AZ36" s="54">
        <f>IFERROR(SUM(AU36:AY36), 0)</f>
        <v>761.12900000000002</v>
      </c>
      <c r="BA36" s="9"/>
      <c r="BB36" s="49" t="s">
        <v>186</v>
      </c>
      <c r="BC36" s="9"/>
      <c r="BD36" s="49" t="s">
        <v>187</v>
      </c>
      <c r="BE36" s="55"/>
      <c r="BF36" s="55"/>
      <c r="BG36" s="51" t="s">
        <v>184</v>
      </c>
      <c r="BH36" s="46" t="s">
        <v>185</v>
      </c>
      <c r="BI36" s="46">
        <v>0</v>
      </c>
      <c r="BJ36" s="52" t="s">
        <v>188</v>
      </c>
      <c r="BK36" s="52" t="s">
        <v>189</v>
      </c>
      <c r="BL36" s="52" t="s">
        <v>190</v>
      </c>
      <c r="BM36" s="52" t="s">
        <v>191</v>
      </c>
      <c r="BN36" s="52" t="s">
        <v>192</v>
      </c>
      <c r="BO36" s="53" t="s">
        <v>193</v>
      </c>
      <c r="BP36" s="52" t="s">
        <v>188</v>
      </c>
      <c r="BQ36" s="52" t="s">
        <v>189</v>
      </c>
      <c r="BR36" s="52" t="s">
        <v>190</v>
      </c>
      <c r="BS36" s="52" t="s">
        <v>191</v>
      </c>
      <c r="BT36" s="52" t="s">
        <v>192</v>
      </c>
      <c r="BU36" s="53" t="s">
        <v>193</v>
      </c>
      <c r="BV36" s="52" t="s">
        <v>188</v>
      </c>
      <c r="BW36" s="52" t="s">
        <v>189</v>
      </c>
      <c r="BX36" s="52" t="s">
        <v>190</v>
      </c>
      <c r="BY36" s="52" t="s">
        <v>191</v>
      </c>
      <c r="BZ36" s="52" t="s">
        <v>192</v>
      </c>
      <c r="CA36" s="53" t="s">
        <v>193</v>
      </c>
      <c r="CB36" s="52" t="s">
        <v>188</v>
      </c>
      <c r="CC36" s="52" t="s">
        <v>189</v>
      </c>
      <c r="CD36" s="52" t="s">
        <v>190</v>
      </c>
      <c r="CE36" s="52" t="s">
        <v>191</v>
      </c>
      <c r="CF36" s="52" t="s">
        <v>192</v>
      </c>
      <c r="CG36" s="53" t="s">
        <v>193</v>
      </c>
      <c r="CH36" s="52" t="s">
        <v>188</v>
      </c>
      <c r="CI36" s="52" t="s">
        <v>189</v>
      </c>
      <c r="CJ36" s="52" t="s">
        <v>190</v>
      </c>
      <c r="CK36" s="52" t="s">
        <v>191</v>
      </c>
      <c r="CL36" s="52" t="s">
        <v>192</v>
      </c>
      <c r="CM36" s="53" t="s">
        <v>193</v>
      </c>
      <c r="CN36" s="52" t="s">
        <v>188</v>
      </c>
      <c r="CO36" s="52" t="s">
        <v>189</v>
      </c>
      <c r="CP36" s="52" t="s">
        <v>190</v>
      </c>
      <c r="CQ36" s="52" t="s">
        <v>191</v>
      </c>
      <c r="CR36" s="52" t="s">
        <v>192</v>
      </c>
      <c r="CS36" s="53" t="s">
        <v>193</v>
      </c>
      <c r="CT36" s="52" t="s">
        <v>188</v>
      </c>
      <c r="CU36" s="52" t="s">
        <v>189</v>
      </c>
      <c r="CV36" s="52" t="s">
        <v>190</v>
      </c>
      <c r="CW36" s="52" t="s">
        <v>191</v>
      </c>
      <c r="CX36" s="52" t="s">
        <v>192</v>
      </c>
      <c r="CY36" s="53" t="s">
        <v>193</v>
      </c>
      <c r="CZ36" s="52" t="s">
        <v>188</v>
      </c>
      <c r="DA36" s="52" t="s">
        <v>189</v>
      </c>
      <c r="DB36" s="52" t="s">
        <v>190</v>
      </c>
      <c r="DC36" s="52" t="s">
        <v>191</v>
      </c>
      <c r="DD36" s="52" t="s">
        <v>192</v>
      </c>
      <c r="DE36" s="54" t="s">
        <v>193</v>
      </c>
      <c r="DF36" s="9"/>
      <c r="DG36" s="49" t="s">
        <v>186</v>
      </c>
      <c r="DH36" s="9"/>
      <c r="DI36" s="49" t="s">
        <v>187</v>
      </c>
      <c r="DJ36" s="55"/>
    </row>
    <row r="37" spans="1:114" ht="20.25" customHeight="1" thickTop="1"/>
  </sheetData>
  <sheetProtection algorithmName="SHA-512" hashValue="QbX8ch6QWF2Cu7k2ulK0l0wEONxtQnNeEQEWE3RahWMuR0Uespq14WzF6H3eU2TN1+ZsRvj1N+FXO4xcCv5hJg==" saltValue="fUzgMGZcRMX45Ux/51PHoQ==" spinCount="100000" sheet="1" formatCells="0" formatColumns="0" formatRows="0" insertHyperlinks="0" sort="0" autoFilter="0" pivotTables="0"/>
  <mergeCells count="78">
    <mergeCell ref="CH7:CM7"/>
    <mergeCell ref="CN7:CS7"/>
    <mergeCell ref="CT7:CY7"/>
    <mergeCell ref="CZ7:DE7"/>
    <mergeCell ref="AO7:AT7"/>
    <mergeCell ref="AU7:AZ7"/>
    <mergeCell ref="BJ7:BO7"/>
    <mergeCell ref="BP7:BU7"/>
    <mergeCell ref="BV7:CA7"/>
    <mergeCell ref="CB7:CG7"/>
    <mergeCell ref="BH5:BH7"/>
    <mergeCell ref="BI5:BI7"/>
    <mergeCell ref="BJ5:BJ6"/>
    <mergeCell ref="BK5:BN5"/>
    <mergeCell ref="BO5:BO6"/>
    <mergeCell ref="BP5:BP6"/>
    <mergeCell ref="DA5:DD5"/>
    <mergeCell ref="DE5:DE6"/>
    <mergeCell ref="DG5:DG7"/>
    <mergeCell ref="DI5:DI7"/>
    <mergeCell ref="E7:J7"/>
    <mergeCell ref="K7:P7"/>
    <mergeCell ref="Q7:V7"/>
    <mergeCell ref="W7:AB7"/>
    <mergeCell ref="AC7:AH7"/>
    <mergeCell ref="AI7:AN7"/>
    <mergeCell ref="CO5:CR5"/>
    <mergeCell ref="CS5:CS6"/>
    <mergeCell ref="CT5:CT6"/>
    <mergeCell ref="CU5:CX5"/>
    <mergeCell ref="CY5:CY6"/>
    <mergeCell ref="CZ5:CZ6"/>
    <mergeCell ref="CN5:CN6"/>
    <mergeCell ref="BQ5:BT5"/>
    <mergeCell ref="BU5:BU6"/>
    <mergeCell ref="BV5:BV6"/>
    <mergeCell ref="BW5:BZ5"/>
    <mergeCell ref="CA5:CA6"/>
    <mergeCell ref="CB5:CB6"/>
    <mergeCell ref="CC5:CF5"/>
    <mergeCell ref="CG5:CG6"/>
    <mergeCell ref="CH5:CH6"/>
    <mergeCell ref="CI5:CL5"/>
    <mergeCell ref="CM5:CM6"/>
    <mergeCell ref="AD5:AG5"/>
    <mergeCell ref="BG5:BG7"/>
    <mergeCell ref="AI5:AI6"/>
    <mergeCell ref="AJ5:AM5"/>
    <mergeCell ref="AN5:AN6"/>
    <mergeCell ref="AO5:AO6"/>
    <mergeCell ref="AP5:AS5"/>
    <mergeCell ref="AT5:AT6"/>
    <mergeCell ref="AU5:AU6"/>
    <mergeCell ref="AV5:AY5"/>
    <mergeCell ref="AZ5:AZ6"/>
    <mergeCell ref="BB5:BB7"/>
    <mergeCell ref="BD5:BD7"/>
    <mergeCell ref="V5:V6"/>
    <mergeCell ref="W5:W6"/>
    <mergeCell ref="X5:AA5"/>
    <mergeCell ref="AB5:AB6"/>
    <mergeCell ref="AC5:AC6"/>
    <mergeCell ref="B1:BE1"/>
    <mergeCell ref="BG1:DJ1"/>
    <mergeCell ref="B2:BE2"/>
    <mergeCell ref="BG3:DJ3"/>
    <mergeCell ref="B5:B7"/>
    <mergeCell ref="C5:C7"/>
    <mergeCell ref="D5:D7"/>
    <mergeCell ref="E5:E6"/>
    <mergeCell ref="F5:I5"/>
    <mergeCell ref="J5:J6"/>
    <mergeCell ref="AH5:AH6"/>
    <mergeCell ref="K5:K6"/>
    <mergeCell ref="L5:O5"/>
    <mergeCell ref="P5:P6"/>
    <mergeCell ref="Q5:Q6"/>
    <mergeCell ref="R5:U5"/>
  </mergeCells>
  <pageMargins left="0.7" right="0.7" top="0.75" bottom="0.75" header="0.3" footer="0.3"/>
  <pageSetup paperSize="8" scale="17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525E-93F0-490A-B873-F94C8E116943}">
  <sheetPr>
    <tabColor rgb="FF0070C0"/>
    <pageSetUpPr fitToPage="1"/>
  </sheetPr>
  <dimension ref="A1:DJ168"/>
  <sheetViews>
    <sheetView zoomScale="70" zoomScaleNormal="70" workbookViewId="0"/>
  </sheetViews>
  <sheetFormatPr defaultColWidth="9" defaultRowHeight="20.25" customHeight="1"/>
  <cols>
    <col min="1" max="1" width="1.625" style="7" customWidth="1"/>
    <col min="2" max="2" width="81.75" style="7" customWidth="1"/>
    <col min="3" max="3" width="7" style="7" customWidth="1"/>
    <col min="4" max="4" width="5.125" style="7" customWidth="1"/>
    <col min="5" max="9" width="11.75" style="7" customWidth="1"/>
    <col min="10" max="10" width="10" style="7" customWidth="1"/>
    <col min="11" max="15" width="11.75" style="7" customWidth="1"/>
    <col min="16" max="16" width="10" style="7" customWidth="1"/>
    <col min="17" max="21" width="11.75" style="7" customWidth="1"/>
    <col min="22" max="22" width="10" style="7" customWidth="1"/>
    <col min="23" max="27" width="11.75" style="7" customWidth="1"/>
    <col min="28" max="28" width="10" style="7" customWidth="1"/>
    <col min="29" max="33" width="11.75" style="7" customWidth="1"/>
    <col min="34" max="34" width="10" style="7" customWidth="1"/>
    <col min="35" max="39" width="11.75" style="7" customWidth="1"/>
    <col min="40" max="40" width="10" style="7" customWidth="1"/>
    <col min="41" max="45" width="11.75" style="7" customWidth="1"/>
    <col min="46" max="46" width="10" style="7" customWidth="1"/>
    <col min="47" max="51" width="11.75" style="7" customWidth="1"/>
    <col min="52" max="52" width="10" style="7" customWidth="1"/>
    <col min="53" max="53" width="2.875" style="7" customWidth="1"/>
    <col min="54" max="54" width="9.5" style="7" customWidth="1"/>
    <col min="55" max="55" width="2.875" style="7" customWidth="1"/>
    <col min="56" max="56" width="9.5" style="7" customWidth="1"/>
    <col min="57" max="58" width="9" style="7"/>
    <col min="59" max="59" width="77" style="7" customWidth="1"/>
    <col min="60" max="61" width="9" style="7"/>
    <col min="62" max="62" width="19.125" style="7" customWidth="1"/>
    <col min="63" max="63" width="17.5" style="7" customWidth="1"/>
    <col min="64" max="64" width="18.375" style="7" customWidth="1"/>
    <col min="65" max="65" width="19.75" style="7" customWidth="1"/>
    <col min="66" max="66" width="18.875" style="7" customWidth="1"/>
    <col min="67" max="67" width="17.5" style="7" customWidth="1"/>
    <col min="68" max="16384" width="9" style="7"/>
  </cols>
  <sheetData>
    <row r="1" spans="1:114" s="3" customFormat="1" ht="20.25" customHeight="1">
      <c r="A1" s="1"/>
      <c r="B1" s="475" t="s">
        <v>194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1"/>
      <c r="BG1" s="475" t="s">
        <v>2</v>
      </c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5"/>
      <c r="BT1" s="475"/>
      <c r="BU1" s="475"/>
      <c r="BV1" s="475"/>
      <c r="BW1" s="475"/>
      <c r="BX1" s="475"/>
      <c r="BY1" s="475"/>
      <c r="BZ1" s="475"/>
      <c r="CA1" s="475"/>
      <c r="CB1" s="475"/>
      <c r="CC1" s="475"/>
      <c r="CD1" s="475"/>
      <c r="CE1" s="475"/>
      <c r="CF1" s="475"/>
      <c r="CG1" s="475"/>
      <c r="CH1" s="475"/>
      <c r="CI1" s="475"/>
      <c r="CJ1" s="475"/>
      <c r="CK1" s="475"/>
      <c r="CL1" s="475"/>
      <c r="CM1" s="475"/>
      <c r="CN1" s="475"/>
      <c r="CO1" s="475"/>
      <c r="CP1" s="475"/>
      <c r="CQ1" s="475"/>
      <c r="CR1" s="475"/>
      <c r="CS1" s="475"/>
      <c r="CT1" s="475"/>
      <c r="CU1" s="475"/>
      <c r="CV1" s="475"/>
      <c r="CW1" s="475"/>
      <c r="CX1" s="475"/>
      <c r="CY1" s="475"/>
      <c r="CZ1" s="475"/>
      <c r="DA1" s="475"/>
      <c r="DB1" s="475"/>
      <c r="DC1" s="475"/>
      <c r="DD1" s="475"/>
      <c r="DE1" s="475"/>
      <c r="DF1" s="475"/>
      <c r="DG1" s="475"/>
      <c r="DH1" s="475"/>
      <c r="DI1" s="475"/>
      <c r="DJ1" s="475"/>
    </row>
    <row r="2" spans="1:114" s="3" customFormat="1" ht="20.25" customHeight="1">
      <c r="A2" s="1"/>
      <c r="B2" s="475">
        <f ca="1">INDIRECT("Validation!B5")</f>
        <v>0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  <c r="BA2" s="475"/>
      <c r="BB2" s="475"/>
      <c r="BC2" s="475"/>
      <c r="BD2" s="475"/>
      <c r="BE2" s="475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1:114" s="3" customFormat="1" ht="19.149999999999999">
      <c r="A3" s="1"/>
      <c r="B3" s="83" t="s">
        <v>195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1"/>
      <c r="BF3" s="1"/>
      <c r="BG3" s="394" t="s">
        <v>196</v>
      </c>
      <c r="BH3" s="394"/>
      <c r="BI3" s="394"/>
      <c r="BJ3" s="394"/>
      <c r="BK3" s="394"/>
      <c r="BL3" s="394"/>
      <c r="BM3" s="394"/>
      <c r="BN3" s="394"/>
      <c r="BO3" s="394"/>
      <c r="BP3" s="394"/>
      <c r="BQ3" s="394"/>
      <c r="BR3" s="394"/>
      <c r="BS3" s="394"/>
      <c r="BT3" s="394"/>
      <c r="BU3" s="394"/>
      <c r="BV3" s="394"/>
      <c r="BW3" s="394"/>
      <c r="BX3" s="394"/>
      <c r="BY3" s="394"/>
      <c r="BZ3" s="394"/>
      <c r="CA3" s="394"/>
      <c r="CB3" s="394"/>
      <c r="CC3" s="394"/>
      <c r="CD3" s="394"/>
      <c r="CE3" s="394"/>
      <c r="CF3" s="394"/>
      <c r="CG3" s="394"/>
      <c r="CH3" s="394"/>
      <c r="CI3" s="394"/>
      <c r="CJ3" s="394"/>
      <c r="CK3" s="394"/>
      <c r="CL3" s="394"/>
      <c r="CM3" s="394"/>
      <c r="CN3" s="394"/>
      <c r="CO3" s="394"/>
      <c r="CP3" s="394"/>
      <c r="CQ3" s="394"/>
      <c r="CR3" s="394"/>
      <c r="CS3" s="394"/>
      <c r="CT3" s="394"/>
      <c r="CU3" s="394"/>
      <c r="CV3" s="394"/>
      <c r="CW3" s="394"/>
      <c r="CX3" s="394"/>
      <c r="CY3" s="394"/>
      <c r="CZ3" s="394"/>
      <c r="DA3" s="394"/>
      <c r="DB3" s="394"/>
      <c r="DC3" s="394"/>
      <c r="DD3" s="394"/>
      <c r="DE3" s="394"/>
      <c r="DF3" s="394"/>
      <c r="DG3" s="394"/>
      <c r="DH3" s="394"/>
      <c r="DI3" s="394"/>
      <c r="DJ3" s="394"/>
    </row>
    <row r="4" spans="1:114" ht="20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</row>
    <row r="5" spans="1:114" ht="20.25" customHeight="1" thickTop="1">
      <c r="A5" s="8"/>
      <c r="B5" s="359" t="s">
        <v>197</v>
      </c>
      <c r="C5" s="362" t="s">
        <v>6</v>
      </c>
      <c r="D5" s="362" t="s">
        <v>7</v>
      </c>
      <c r="E5" s="362" t="s">
        <v>8</v>
      </c>
      <c r="F5" s="383" t="s">
        <v>9</v>
      </c>
      <c r="G5" s="390"/>
      <c r="H5" s="390"/>
      <c r="I5" s="391"/>
      <c r="J5" s="362" t="s">
        <v>10</v>
      </c>
      <c r="K5" s="362" t="s">
        <v>8</v>
      </c>
      <c r="L5" s="383" t="s">
        <v>9</v>
      </c>
      <c r="M5" s="390"/>
      <c r="N5" s="390"/>
      <c r="O5" s="391"/>
      <c r="P5" s="362" t="s">
        <v>10</v>
      </c>
      <c r="Q5" s="362" t="s">
        <v>8</v>
      </c>
      <c r="R5" s="383" t="s">
        <v>9</v>
      </c>
      <c r="S5" s="390"/>
      <c r="T5" s="390"/>
      <c r="U5" s="391"/>
      <c r="V5" s="362" t="s">
        <v>10</v>
      </c>
      <c r="W5" s="362" t="s">
        <v>8</v>
      </c>
      <c r="X5" s="383" t="s">
        <v>9</v>
      </c>
      <c r="Y5" s="390"/>
      <c r="Z5" s="390"/>
      <c r="AA5" s="391"/>
      <c r="AB5" s="362" t="s">
        <v>10</v>
      </c>
      <c r="AC5" s="362" t="s">
        <v>8</v>
      </c>
      <c r="AD5" s="383" t="s">
        <v>9</v>
      </c>
      <c r="AE5" s="390"/>
      <c r="AF5" s="390"/>
      <c r="AG5" s="391"/>
      <c r="AH5" s="362" t="s">
        <v>10</v>
      </c>
      <c r="AI5" s="362" t="s">
        <v>8</v>
      </c>
      <c r="AJ5" s="383" t="s">
        <v>9</v>
      </c>
      <c r="AK5" s="390"/>
      <c r="AL5" s="390"/>
      <c r="AM5" s="391"/>
      <c r="AN5" s="362" t="s">
        <v>10</v>
      </c>
      <c r="AO5" s="362" t="s">
        <v>8</v>
      </c>
      <c r="AP5" s="383" t="s">
        <v>9</v>
      </c>
      <c r="AQ5" s="390"/>
      <c r="AR5" s="390"/>
      <c r="AS5" s="391"/>
      <c r="AT5" s="362" t="s">
        <v>10</v>
      </c>
      <c r="AU5" s="362" t="s">
        <v>8</v>
      </c>
      <c r="AV5" s="383" t="s">
        <v>9</v>
      </c>
      <c r="AW5" s="390"/>
      <c r="AX5" s="390"/>
      <c r="AY5" s="391"/>
      <c r="AZ5" s="386" t="s">
        <v>10</v>
      </c>
      <c r="BA5" s="57"/>
      <c r="BB5" s="373" t="s">
        <v>11</v>
      </c>
      <c r="BC5" s="57"/>
      <c r="BD5" s="373" t="s">
        <v>12</v>
      </c>
      <c r="BE5" s="8"/>
      <c r="BF5" s="8"/>
      <c r="BG5" s="359" t="s">
        <v>197</v>
      </c>
      <c r="BH5" s="362" t="s">
        <v>6</v>
      </c>
      <c r="BI5" s="362" t="s">
        <v>7</v>
      </c>
      <c r="BJ5" s="362" t="s">
        <v>8</v>
      </c>
      <c r="BK5" s="383" t="s">
        <v>9</v>
      </c>
      <c r="BL5" s="384"/>
      <c r="BM5" s="384"/>
      <c r="BN5" s="385"/>
      <c r="BO5" s="362" t="s">
        <v>10</v>
      </c>
      <c r="BP5" s="362" t="s">
        <v>8</v>
      </c>
      <c r="BQ5" s="383" t="s">
        <v>9</v>
      </c>
      <c r="BR5" s="384"/>
      <c r="BS5" s="384"/>
      <c r="BT5" s="385"/>
      <c r="BU5" s="362" t="s">
        <v>10</v>
      </c>
      <c r="BV5" s="362" t="s">
        <v>8</v>
      </c>
      <c r="BW5" s="383" t="s">
        <v>9</v>
      </c>
      <c r="BX5" s="384"/>
      <c r="BY5" s="384"/>
      <c r="BZ5" s="385"/>
      <c r="CA5" s="362" t="s">
        <v>10</v>
      </c>
      <c r="CB5" s="362" t="s">
        <v>8</v>
      </c>
      <c r="CC5" s="383" t="s">
        <v>9</v>
      </c>
      <c r="CD5" s="384"/>
      <c r="CE5" s="384"/>
      <c r="CF5" s="385"/>
      <c r="CG5" s="362" t="s">
        <v>10</v>
      </c>
      <c r="CH5" s="362" t="s">
        <v>8</v>
      </c>
      <c r="CI5" s="383" t="s">
        <v>9</v>
      </c>
      <c r="CJ5" s="384"/>
      <c r="CK5" s="384"/>
      <c r="CL5" s="385"/>
      <c r="CM5" s="362" t="s">
        <v>10</v>
      </c>
      <c r="CN5" s="362" t="s">
        <v>8</v>
      </c>
      <c r="CO5" s="383" t="s">
        <v>9</v>
      </c>
      <c r="CP5" s="384"/>
      <c r="CQ5" s="384"/>
      <c r="CR5" s="385"/>
      <c r="CS5" s="362" t="s">
        <v>10</v>
      </c>
      <c r="CT5" s="362" t="s">
        <v>8</v>
      </c>
      <c r="CU5" s="383" t="s">
        <v>9</v>
      </c>
      <c r="CV5" s="384"/>
      <c r="CW5" s="384"/>
      <c r="CX5" s="385"/>
      <c r="CY5" s="362" t="s">
        <v>10</v>
      </c>
      <c r="CZ5" s="362" t="s">
        <v>8</v>
      </c>
      <c r="DA5" s="383" t="s">
        <v>9</v>
      </c>
      <c r="DB5" s="384"/>
      <c r="DC5" s="384"/>
      <c r="DD5" s="385"/>
      <c r="DE5" s="386" t="s">
        <v>10</v>
      </c>
      <c r="DF5" s="57"/>
      <c r="DG5" s="373" t="s">
        <v>11</v>
      </c>
      <c r="DH5" s="57"/>
      <c r="DI5" s="373" t="s">
        <v>12</v>
      </c>
      <c r="DJ5" s="8"/>
    </row>
    <row r="6" spans="1:114" ht="51" customHeight="1">
      <c r="A6" s="8"/>
      <c r="B6" s="395"/>
      <c r="C6" s="397"/>
      <c r="D6" s="397"/>
      <c r="E6" s="392"/>
      <c r="F6" s="82" t="s">
        <v>13</v>
      </c>
      <c r="G6" s="82" t="s">
        <v>14</v>
      </c>
      <c r="H6" s="82" t="s">
        <v>15</v>
      </c>
      <c r="I6" s="82" t="s">
        <v>16</v>
      </c>
      <c r="J6" s="392"/>
      <c r="K6" s="392"/>
      <c r="L6" s="82" t="s">
        <v>13</v>
      </c>
      <c r="M6" s="82" t="s">
        <v>14</v>
      </c>
      <c r="N6" s="82" t="s">
        <v>15</v>
      </c>
      <c r="O6" s="82" t="s">
        <v>16</v>
      </c>
      <c r="P6" s="392"/>
      <c r="Q6" s="392"/>
      <c r="R6" s="82" t="s">
        <v>13</v>
      </c>
      <c r="S6" s="82" t="s">
        <v>14</v>
      </c>
      <c r="T6" s="82" t="s">
        <v>15</v>
      </c>
      <c r="U6" s="82" t="s">
        <v>16</v>
      </c>
      <c r="V6" s="392"/>
      <c r="W6" s="392"/>
      <c r="X6" s="82" t="s">
        <v>13</v>
      </c>
      <c r="Y6" s="82" t="s">
        <v>14</v>
      </c>
      <c r="Z6" s="82" t="s">
        <v>15</v>
      </c>
      <c r="AA6" s="82" t="s">
        <v>16</v>
      </c>
      <c r="AB6" s="392"/>
      <c r="AC6" s="392"/>
      <c r="AD6" s="82" t="s">
        <v>13</v>
      </c>
      <c r="AE6" s="82" t="s">
        <v>14</v>
      </c>
      <c r="AF6" s="82" t="s">
        <v>15</v>
      </c>
      <c r="AG6" s="82" t="s">
        <v>16</v>
      </c>
      <c r="AH6" s="392"/>
      <c r="AI6" s="392"/>
      <c r="AJ6" s="82" t="s">
        <v>13</v>
      </c>
      <c r="AK6" s="82" t="s">
        <v>14</v>
      </c>
      <c r="AL6" s="82" t="s">
        <v>15</v>
      </c>
      <c r="AM6" s="82" t="s">
        <v>16</v>
      </c>
      <c r="AN6" s="392"/>
      <c r="AO6" s="392"/>
      <c r="AP6" s="82" t="s">
        <v>13</v>
      </c>
      <c r="AQ6" s="82" t="s">
        <v>14</v>
      </c>
      <c r="AR6" s="82" t="s">
        <v>15</v>
      </c>
      <c r="AS6" s="82" t="s">
        <v>16</v>
      </c>
      <c r="AT6" s="392"/>
      <c r="AU6" s="392"/>
      <c r="AV6" s="82" t="s">
        <v>13</v>
      </c>
      <c r="AW6" s="82" t="s">
        <v>14</v>
      </c>
      <c r="AX6" s="82" t="s">
        <v>15</v>
      </c>
      <c r="AY6" s="82" t="s">
        <v>16</v>
      </c>
      <c r="AZ6" s="393"/>
      <c r="BA6" s="57"/>
      <c r="BB6" s="388"/>
      <c r="BC6" s="57"/>
      <c r="BD6" s="388"/>
      <c r="BE6" s="8"/>
      <c r="BF6" s="8"/>
      <c r="BG6" s="360"/>
      <c r="BH6" s="363"/>
      <c r="BI6" s="363"/>
      <c r="BJ6" s="365"/>
      <c r="BK6" s="82" t="s">
        <v>13</v>
      </c>
      <c r="BL6" s="82" t="s">
        <v>14</v>
      </c>
      <c r="BM6" s="82" t="s">
        <v>15</v>
      </c>
      <c r="BN6" s="82" t="s">
        <v>16</v>
      </c>
      <c r="BO6" s="365"/>
      <c r="BP6" s="365"/>
      <c r="BQ6" s="82" t="s">
        <v>13</v>
      </c>
      <c r="BR6" s="82" t="s">
        <v>14</v>
      </c>
      <c r="BS6" s="82" t="s">
        <v>15</v>
      </c>
      <c r="BT6" s="82" t="s">
        <v>16</v>
      </c>
      <c r="BU6" s="365"/>
      <c r="BV6" s="365"/>
      <c r="BW6" s="82" t="s">
        <v>13</v>
      </c>
      <c r="BX6" s="82" t="s">
        <v>14</v>
      </c>
      <c r="BY6" s="82" t="s">
        <v>15</v>
      </c>
      <c r="BZ6" s="82" t="s">
        <v>16</v>
      </c>
      <c r="CA6" s="365"/>
      <c r="CB6" s="365"/>
      <c r="CC6" s="82" t="s">
        <v>13</v>
      </c>
      <c r="CD6" s="82" t="s">
        <v>14</v>
      </c>
      <c r="CE6" s="82" t="s">
        <v>15</v>
      </c>
      <c r="CF6" s="82" t="s">
        <v>16</v>
      </c>
      <c r="CG6" s="365"/>
      <c r="CH6" s="365"/>
      <c r="CI6" s="82" t="s">
        <v>13</v>
      </c>
      <c r="CJ6" s="82" t="s">
        <v>14</v>
      </c>
      <c r="CK6" s="82" t="s">
        <v>15</v>
      </c>
      <c r="CL6" s="82" t="s">
        <v>16</v>
      </c>
      <c r="CM6" s="365"/>
      <c r="CN6" s="365"/>
      <c r="CO6" s="82" t="s">
        <v>13</v>
      </c>
      <c r="CP6" s="82" t="s">
        <v>14</v>
      </c>
      <c r="CQ6" s="82" t="s">
        <v>15</v>
      </c>
      <c r="CR6" s="82" t="s">
        <v>16</v>
      </c>
      <c r="CS6" s="365"/>
      <c r="CT6" s="365"/>
      <c r="CU6" s="82" t="s">
        <v>13</v>
      </c>
      <c r="CV6" s="82" t="s">
        <v>14</v>
      </c>
      <c r="CW6" s="82" t="s">
        <v>15</v>
      </c>
      <c r="CX6" s="82" t="s">
        <v>16</v>
      </c>
      <c r="CY6" s="365"/>
      <c r="CZ6" s="365"/>
      <c r="DA6" s="82" t="s">
        <v>13</v>
      </c>
      <c r="DB6" s="82" t="s">
        <v>14</v>
      </c>
      <c r="DC6" s="82" t="s">
        <v>15</v>
      </c>
      <c r="DD6" s="82" t="s">
        <v>16</v>
      </c>
      <c r="DE6" s="387"/>
      <c r="DF6" s="57"/>
      <c r="DG6" s="374"/>
      <c r="DH6" s="57"/>
      <c r="DI6" s="374"/>
      <c r="DJ6" s="8"/>
    </row>
    <row r="7" spans="1:114" ht="20.25" customHeight="1" thickBot="1">
      <c r="A7" s="8"/>
      <c r="B7" s="396"/>
      <c r="C7" s="398"/>
      <c r="D7" s="398"/>
      <c r="E7" s="376" t="s">
        <v>17</v>
      </c>
      <c r="F7" s="380"/>
      <c r="G7" s="380"/>
      <c r="H7" s="380"/>
      <c r="I7" s="380"/>
      <c r="J7" s="381"/>
      <c r="K7" s="376" t="s">
        <v>18</v>
      </c>
      <c r="L7" s="380"/>
      <c r="M7" s="380"/>
      <c r="N7" s="380"/>
      <c r="O7" s="380"/>
      <c r="P7" s="381"/>
      <c r="Q7" s="376" t="s">
        <v>19</v>
      </c>
      <c r="R7" s="380"/>
      <c r="S7" s="380"/>
      <c r="T7" s="380"/>
      <c r="U7" s="380"/>
      <c r="V7" s="381"/>
      <c r="W7" s="376" t="s">
        <v>20</v>
      </c>
      <c r="X7" s="380"/>
      <c r="Y7" s="380"/>
      <c r="Z7" s="380"/>
      <c r="AA7" s="380"/>
      <c r="AB7" s="381"/>
      <c r="AC7" s="376" t="s">
        <v>21</v>
      </c>
      <c r="AD7" s="380"/>
      <c r="AE7" s="380"/>
      <c r="AF7" s="380"/>
      <c r="AG7" s="380"/>
      <c r="AH7" s="381"/>
      <c r="AI7" s="376" t="s">
        <v>22</v>
      </c>
      <c r="AJ7" s="380"/>
      <c r="AK7" s="380"/>
      <c r="AL7" s="380"/>
      <c r="AM7" s="380"/>
      <c r="AN7" s="381"/>
      <c r="AO7" s="376" t="s">
        <v>23</v>
      </c>
      <c r="AP7" s="380"/>
      <c r="AQ7" s="380"/>
      <c r="AR7" s="380"/>
      <c r="AS7" s="380"/>
      <c r="AT7" s="381"/>
      <c r="AU7" s="376" t="s">
        <v>24</v>
      </c>
      <c r="AV7" s="380"/>
      <c r="AW7" s="380"/>
      <c r="AX7" s="380"/>
      <c r="AY7" s="380"/>
      <c r="AZ7" s="382"/>
      <c r="BA7" s="79"/>
      <c r="BB7" s="389"/>
      <c r="BC7" s="79"/>
      <c r="BD7" s="389"/>
      <c r="BE7" s="8"/>
      <c r="BF7" s="8"/>
      <c r="BG7" s="361"/>
      <c r="BH7" s="364"/>
      <c r="BI7" s="364"/>
      <c r="BJ7" s="376" t="s">
        <v>17</v>
      </c>
      <c r="BK7" s="377"/>
      <c r="BL7" s="377"/>
      <c r="BM7" s="377"/>
      <c r="BN7" s="377"/>
      <c r="BO7" s="378"/>
      <c r="BP7" s="376" t="s">
        <v>18</v>
      </c>
      <c r="BQ7" s="377"/>
      <c r="BR7" s="377"/>
      <c r="BS7" s="377"/>
      <c r="BT7" s="377"/>
      <c r="BU7" s="378"/>
      <c r="BV7" s="376" t="s">
        <v>19</v>
      </c>
      <c r="BW7" s="377"/>
      <c r="BX7" s="377"/>
      <c r="BY7" s="377"/>
      <c r="BZ7" s="377"/>
      <c r="CA7" s="378"/>
      <c r="CB7" s="376" t="s">
        <v>20</v>
      </c>
      <c r="CC7" s="377"/>
      <c r="CD7" s="377"/>
      <c r="CE7" s="377"/>
      <c r="CF7" s="377"/>
      <c r="CG7" s="378"/>
      <c r="CH7" s="376" t="s">
        <v>21</v>
      </c>
      <c r="CI7" s="377"/>
      <c r="CJ7" s="377"/>
      <c r="CK7" s="377"/>
      <c r="CL7" s="377"/>
      <c r="CM7" s="378"/>
      <c r="CN7" s="376" t="s">
        <v>22</v>
      </c>
      <c r="CO7" s="377"/>
      <c r="CP7" s="377"/>
      <c r="CQ7" s="377"/>
      <c r="CR7" s="377"/>
      <c r="CS7" s="378"/>
      <c r="CT7" s="376" t="s">
        <v>23</v>
      </c>
      <c r="CU7" s="377"/>
      <c r="CV7" s="377"/>
      <c r="CW7" s="377"/>
      <c r="CX7" s="377"/>
      <c r="CY7" s="378"/>
      <c r="CZ7" s="376" t="s">
        <v>24</v>
      </c>
      <c r="DA7" s="377"/>
      <c r="DB7" s="377"/>
      <c r="DC7" s="377"/>
      <c r="DD7" s="377"/>
      <c r="DE7" s="379"/>
      <c r="DF7" s="79"/>
      <c r="DG7" s="375"/>
      <c r="DH7" s="79"/>
      <c r="DI7" s="375"/>
      <c r="DJ7" s="8"/>
    </row>
    <row r="8" spans="1:114" ht="20.25" customHeight="1" thickTop="1" thickBot="1">
      <c r="A8" s="8"/>
      <c r="B8" s="81"/>
      <c r="C8" s="9"/>
      <c r="D8" s="9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79"/>
      <c r="BB8" s="9"/>
      <c r="BC8" s="79"/>
      <c r="BD8" s="9"/>
      <c r="BE8" s="8"/>
      <c r="BF8" s="8"/>
      <c r="BG8" s="81"/>
      <c r="BH8" s="9"/>
      <c r="BI8" s="9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79"/>
      <c r="DG8" s="9"/>
      <c r="DH8" s="79"/>
      <c r="DI8" s="9"/>
      <c r="DJ8" s="8"/>
    </row>
    <row r="9" spans="1:114" ht="20.25" customHeight="1" thickTop="1" thickBot="1">
      <c r="A9" s="8"/>
      <c r="B9" s="14" t="s">
        <v>198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79"/>
      <c r="BB9" s="9"/>
      <c r="BC9" s="79"/>
      <c r="BD9" s="9"/>
      <c r="BE9" s="8"/>
      <c r="BF9" s="8"/>
      <c r="BG9" s="14" t="s">
        <v>198</v>
      </c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79"/>
      <c r="DG9" s="9"/>
      <c r="DH9" s="79"/>
      <c r="DI9" s="9"/>
      <c r="DJ9" s="8"/>
    </row>
    <row r="10" spans="1:114" ht="29.25" customHeight="1" thickTop="1">
      <c r="A10" s="8"/>
      <c r="B10" s="18" t="s">
        <v>199</v>
      </c>
      <c r="C10" s="19" t="s">
        <v>27</v>
      </c>
      <c r="D10" s="19">
        <v>3</v>
      </c>
      <c r="E10" s="20">
        <v>-0.14000000000000001</v>
      </c>
      <c r="F10" s="20">
        <v>0</v>
      </c>
      <c r="G10" s="20">
        <v>0</v>
      </c>
      <c r="H10" s="20">
        <v>0</v>
      </c>
      <c r="I10" s="20">
        <v>0</v>
      </c>
      <c r="J10" s="21">
        <f t="shared" ref="J10:J49" si="0">IFERROR(SUM(E10:I10), 0)</f>
        <v>-0.14000000000000001</v>
      </c>
      <c r="K10" s="20">
        <v>4.8000000000000001E-2</v>
      </c>
      <c r="L10" s="20">
        <v>0</v>
      </c>
      <c r="M10" s="20">
        <v>0</v>
      </c>
      <c r="N10" s="20">
        <v>0</v>
      </c>
      <c r="O10" s="20">
        <v>0</v>
      </c>
      <c r="P10" s="21">
        <f t="shared" ref="P10:P49" si="1">IFERROR(SUM(K10:O10), 0)</f>
        <v>4.8000000000000001E-2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1">
        <f t="shared" ref="V10:V49" si="2">IFERROR(SUM(Q10:U10), 0)</f>
        <v>0</v>
      </c>
      <c r="W10" s="20">
        <v>1.7000000000000001E-2</v>
      </c>
      <c r="X10" s="20">
        <v>0</v>
      </c>
      <c r="Y10" s="20">
        <v>0</v>
      </c>
      <c r="Z10" s="20">
        <v>0.154</v>
      </c>
      <c r="AA10" s="20">
        <v>0</v>
      </c>
      <c r="AB10" s="21">
        <f t="shared" ref="AB10:AB49" si="3">IFERROR(SUM(W10:AA10), 0)</f>
        <v>0.17099999999999999</v>
      </c>
      <c r="AC10" s="20">
        <v>1.7000000000000001E-2</v>
      </c>
      <c r="AD10" s="20">
        <v>0</v>
      </c>
      <c r="AE10" s="20">
        <v>0</v>
      </c>
      <c r="AF10" s="20">
        <v>0.151</v>
      </c>
      <c r="AG10" s="20">
        <v>0</v>
      </c>
      <c r="AH10" s="21">
        <f t="shared" ref="AH10:AH49" si="4">IFERROR(SUM(AC10:AG10), 0)</f>
        <v>0.16799999999999998</v>
      </c>
      <c r="AI10" s="20">
        <v>1.7000000000000001E-2</v>
      </c>
      <c r="AJ10" s="20">
        <v>0</v>
      </c>
      <c r="AK10" s="20">
        <v>0</v>
      </c>
      <c r="AL10" s="20">
        <v>0.14799999999999999</v>
      </c>
      <c r="AM10" s="20">
        <v>0</v>
      </c>
      <c r="AN10" s="21">
        <f t="shared" ref="AN10:AN49" si="5">IFERROR(SUM(AI10:AM10), 0)</f>
        <v>0.16499999999999998</v>
      </c>
      <c r="AO10" s="20">
        <v>1.7000000000000001E-2</v>
      </c>
      <c r="AP10" s="20">
        <v>0</v>
      </c>
      <c r="AQ10" s="20">
        <v>0</v>
      </c>
      <c r="AR10" s="20">
        <v>0.15</v>
      </c>
      <c r="AS10" s="20">
        <v>0</v>
      </c>
      <c r="AT10" s="21">
        <f t="shared" ref="AT10:AT49" si="6">IFERROR(SUM(AO10:AS10), 0)</f>
        <v>0.16699999999999998</v>
      </c>
      <c r="AU10" s="20">
        <v>1.7000000000000001E-2</v>
      </c>
      <c r="AV10" s="20">
        <v>0</v>
      </c>
      <c r="AW10" s="20">
        <v>0</v>
      </c>
      <c r="AX10" s="20">
        <v>0.156</v>
      </c>
      <c r="AY10" s="20">
        <v>0</v>
      </c>
      <c r="AZ10" s="22">
        <f t="shared" ref="AZ10:AZ49" si="7">IFERROR(SUM(AU10:AY10), 0)</f>
        <v>0.17299999999999999</v>
      </c>
      <c r="BA10" s="57"/>
      <c r="BB10" s="62" t="s">
        <v>200</v>
      </c>
      <c r="BC10" s="57"/>
      <c r="BD10" s="62"/>
      <c r="BE10" s="8"/>
      <c r="BF10" s="8"/>
      <c r="BG10" s="18" t="s">
        <v>199</v>
      </c>
      <c r="BH10" s="19" t="s">
        <v>27</v>
      </c>
      <c r="BI10" s="19">
        <v>3</v>
      </c>
      <c r="BJ10" s="20" t="s">
        <v>201</v>
      </c>
      <c r="BK10" s="20" t="s">
        <v>202</v>
      </c>
      <c r="BL10" s="20" t="s">
        <v>203</v>
      </c>
      <c r="BM10" s="20" t="s">
        <v>204</v>
      </c>
      <c r="BN10" s="20" t="s">
        <v>205</v>
      </c>
      <c r="BO10" s="21" t="s">
        <v>206</v>
      </c>
      <c r="BP10" s="20" t="s">
        <v>201</v>
      </c>
      <c r="BQ10" s="20" t="s">
        <v>202</v>
      </c>
      <c r="BR10" s="20" t="s">
        <v>203</v>
      </c>
      <c r="BS10" s="20" t="s">
        <v>204</v>
      </c>
      <c r="BT10" s="20" t="s">
        <v>205</v>
      </c>
      <c r="BU10" s="21" t="s">
        <v>206</v>
      </c>
      <c r="BV10" s="20" t="s">
        <v>201</v>
      </c>
      <c r="BW10" s="20" t="s">
        <v>202</v>
      </c>
      <c r="BX10" s="20" t="s">
        <v>203</v>
      </c>
      <c r="BY10" s="20" t="s">
        <v>204</v>
      </c>
      <c r="BZ10" s="20" t="s">
        <v>205</v>
      </c>
      <c r="CA10" s="21" t="s">
        <v>206</v>
      </c>
      <c r="CB10" s="20" t="s">
        <v>201</v>
      </c>
      <c r="CC10" s="20" t="s">
        <v>202</v>
      </c>
      <c r="CD10" s="20" t="s">
        <v>203</v>
      </c>
      <c r="CE10" s="20" t="s">
        <v>204</v>
      </c>
      <c r="CF10" s="20" t="s">
        <v>205</v>
      </c>
      <c r="CG10" s="21" t="s">
        <v>206</v>
      </c>
      <c r="CH10" s="20" t="s">
        <v>201</v>
      </c>
      <c r="CI10" s="20" t="s">
        <v>202</v>
      </c>
      <c r="CJ10" s="20" t="s">
        <v>203</v>
      </c>
      <c r="CK10" s="20" t="s">
        <v>204</v>
      </c>
      <c r="CL10" s="20" t="s">
        <v>205</v>
      </c>
      <c r="CM10" s="21" t="s">
        <v>206</v>
      </c>
      <c r="CN10" s="20" t="s">
        <v>201</v>
      </c>
      <c r="CO10" s="20" t="s">
        <v>202</v>
      </c>
      <c r="CP10" s="20" t="s">
        <v>203</v>
      </c>
      <c r="CQ10" s="20" t="s">
        <v>204</v>
      </c>
      <c r="CR10" s="20" t="s">
        <v>205</v>
      </c>
      <c r="CS10" s="21" t="s">
        <v>206</v>
      </c>
      <c r="CT10" s="20" t="s">
        <v>201</v>
      </c>
      <c r="CU10" s="20" t="s">
        <v>202</v>
      </c>
      <c r="CV10" s="20" t="s">
        <v>203</v>
      </c>
      <c r="CW10" s="20" t="s">
        <v>204</v>
      </c>
      <c r="CX10" s="20" t="s">
        <v>205</v>
      </c>
      <c r="CY10" s="21" t="s">
        <v>206</v>
      </c>
      <c r="CZ10" s="20" t="s">
        <v>201</v>
      </c>
      <c r="DA10" s="20" t="s">
        <v>202</v>
      </c>
      <c r="DB10" s="20" t="s">
        <v>203</v>
      </c>
      <c r="DC10" s="20" t="s">
        <v>204</v>
      </c>
      <c r="DD10" s="20" t="s">
        <v>205</v>
      </c>
      <c r="DE10" s="22" t="s">
        <v>206</v>
      </c>
      <c r="DF10" s="57"/>
      <c r="DG10" s="62"/>
      <c r="DH10" s="57"/>
      <c r="DI10" s="62"/>
      <c r="DJ10" s="8"/>
    </row>
    <row r="11" spans="1:114" ht="29.25" customHeight="1">
      <c r="A11" s="8"/>
      <c r="B11" s="24" t="s">
        <v>207</v>
      </c>
      <c r="C11" s="25" t="s">
        <v>27</v>
      </c>
      <c r="D11" s="25">
        <v>3</v>
      </c>
      <c r="E11" s="26">
        <v>1.2999999999999999E-2</v>
      </c>
      <c r="F11" s="26">
        <v>0</v>
      </c>
      <c r="G11" s="26">
        <v>0</v>
      </c>
      <c r="H11" s="26">
        <v>0</v>
      </c>
      <c r="I11" s="26">
        <v>0</v>
      </c>
      <c r="J11" s="27">
        <f t="shared" si="0"/>
        <v>1.2999999999999999E-2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7">
        <f t="shared" si="1"/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7">
        <f t="shared" si="2"/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7">
        <f t="shared" si="3"/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7">
        <f t="shared" si="4"/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7">
        <f t="shared" si="5"/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7">
        <f t="shared" si="6"/>
        <v>0</v>
      </c>
      <c r="AU11" s="26">
        <v>0</v>
      </c>
      <c r="AV11" s="26">
        <v>0</v>
      </c>
      <c r="AW11" s="26">
        <v>0</v>
      </c>
      <c r="AX11" s="26">
        <v>0</v>
      </c>
      <c r="AY11" s="26">
        <v>0</v>
      </c>
      <c r="AZ11" s="28">
        <f t="shared" si="7"/>
        <v>0</v>
      </c>
      <c r="BA11" s="57"/>
      <c r="BB11" s="60" t="s">
        <v>208</v>
      </c>
      <c r="BC11" s="57"/>
      <c r="BD11" s="60"/>
      <c r="BE11" s="8"/>
      <c r="BF11" s="8"/>
      <c r="BG11" s="24" t="s">
        <v>207</v>
      </c>
      <c r="BH11" s="25" t="s">
        <v>27</v>
      </c>
      <c r="BI11" s="25">
        <v>3</v>
      </c>
      <c r="BJ11" s="26" t="s">
        <v>209</v>
      </c>
      <c r="BK11" s="26" t="s">
        <v>210</v>
      </c>
      <c r="BL11" s="26" t="s">
        <v>211</v>
      </c>
      <c r="BM11" s="26" t="s">
        <v>212</v>
      </c>
      <c r="BN11" s="26" t="s">
        <v>213</v>
      </c>
      <c r="BO11" s="27" t="s">
        <v>214</v>
      </c>
      <c r="BP11" s="26" t="s">
        <v>209</v>
      </c>
      <c r="BQ11" s="26" t="s">
        <v>210</v>
      </c>
      <c r="BR11" s="26" t="s">
        <v>211</v>
      </c>
      <c r="BS11" s="26" t="s">
        <v>212</v>
      </c>
      <c r="BT11" s="26" t="s">
        <v>213</v>
      </c>
      <c r="BU11" s="27" t="s">
        <v>214</v>
      </c>
      <c r="BV11" s="26" t="s">
        <v>209</v>
      </c>
      <c r="BW11" s="26" t="s">
        <v>210</v>
      </c>
      <c r="BX11" s="26" t="s">
        <v>211</v>
      </c>
      <c r="BY11" s="26" t="s">
        <v>212</v>
      </c>
      <c r="BZ11" s="26" t="s">
        <v>213</v>
      </c>
      <c r="CA11" s="27" t="s">
        <v>214</v>
      </c>
      <c r="CB11" s="26" t="s">
        <v>209</v>
      </c>
      <c r="CC11" s="26" t="s">
        <v>210</v>
      </c>
      <c r="CD11" s="26" t="s">
        <v>211</v>
      </c>
      <c r="CE11" s="26" t="s">
        <v>212</v>
      </c>
      <c r="CF11" s="26" t="s">
        <v>213</v>
      </c>
      <c r="CG11" s="27" t="s">
        <v>214</v>
      </c>
      <c r="CH11" s="26" t="s">
        <v>209</v>
      </c>
      <c r="CI11" s="26" t="s">
        <v>210</v>
      </c>
      <c r="CJ11" s="26" t="s">
        <v>211</v>
      </c>
      <c r="CK11" s="26" t="s">
        <v>212</v>
      </c>
      <c r="CL11" s="26" t="s">
        <v>213</v>
      </c>
      <c r="CM11" s="27" t="s">
        <v>214</v>
      </c>
      <c r="CN11" s="26" t="s">
        <v>209</v>
      </c>
      <c r="CO11" s="26" t="s">
        <v>210</v>
      </c>
      <c r="CP11" s="26" t="s">
        <v>211</v>
      </c>
      <c r="CQ11" s="26" t="s">
        <v>212</v>
      </c>
      <c r="CR11" s="26" t="s">
        <v>213</v>
      </c>
      <c r="CS11" s="27" t="s">
        <v>214</v>
      </c>
      <c r="CT11" s="26" t="s">
        <v>209</v>
      </c>
      <c r="CU11" s="26" t="s">
        <v>210</v>
      </c>
      <c r="CV11" s="26" t="s">
        <v>211</v>
      </c>
      <c r="CW11" s="26" t="s">
        <v>212</v>
      </c>
      <c r="CX11" s="26" t="s">
        <v>213</v>
      </c>
      <c r="CY11" s="27" t="s">
        <v>214</v>
      </c>
      <c r="CZ11" s="26" t="s">
        <v>209</v>
      </c>
      <c r="DA11" s="26" t="s">
        <v>210</v>
      </c>
      <c r="DB11" s="26" t="s">
        <v>211</v>
      </c>
      <c r="DC11" s="26" t="s">
        <v>212</v>
      </c>
      <c r="DD11" s="26" t="s">
        <v>213</v>
      </c>
      <c r="DE11" s="28" t="s">
        <v>214</v>
      </c>
      <c r="DF11" s="57"/>
      <c r="DG11" s="60"/>
      <c r="DH11" s="57"/>
      <c r="DI11" s="60"/>
      <c r="DJ11" s="8"/>
    </row>
    <row r="12" spans="1:114" ht="29.25" customHeight="1">
      <c r="A12" s="8"/>
      <c r="B12" s="24" t="s">
        <v>215</v>
      </c>
      <c r="C12" s="25" t="s">
        <v>27</v>
      </c>
      <c r="D12" s="25">
        <v>3</v>
      </c>
      <c r="E12" s="27">
        <f>IFERROR(SUM(E10:E11), 0)</f>
        <v>-0.127</v>
      </c>
      <c r="F12" s="27">
        <f>IFERROR(SUM(F10:F11), 0)</f>
        <v>0</v>
      </c>
      <c r="G12" s="27">
        <f>IFERROR(SUM(G10:G11), 0)</f>
        <v>0</v>
      </c>
      <c r="H12" s="27">
        <f>IFERROR(SUM(H10:H11), 0)</f>
        <v>0</v>
      </c>
      <c r="I12" s="27">
        <f>IFERROR(SUM(I10:I11), 0)</f>
        <v>0</v>
      </c>
      <c r="J12" s="27">
        <f t="shared" si="0"/>
        <v>-0.127</v>
      </c>
      <c r="K12" s="27">
        <f>IFERROR(SUM(K10:K11), 0)</f>
        <v>4.8000000000000001E-2</v>
      </c>
      <c r="L12" s="27">
        <f>IFERROR(SUM(L10:L11), 0)</f>
        <v>0</v>
      </c>
      <c r="M12" s="27">
        <f>IFERROR(SUM(M10:M11), 0)</f>
        <v>0</v>
      </c>
      <c r="N12" s="27">
        <f>IFERROR(SUM(N10:N11), 0)</f>
        <v>0</v>
      </c>
      <c r="O12" s="27">
        <f>IFERROR(SUM(O10:O11), 0)</f>
        <v>0</v>
      </c>
      <c r="P12" s="27">
        <f t="shared" si="1"/>
        <v>4.8000000000000001E-2</v>
      </c>
      <c r="Q12" s="27">
        <f>IFERROR(SUM(Q10:Q11), 0)</f>
        <v>0</v>
      </c>
      <c r="R12" s="27">
        <f>IFERROR(SUM(R10:R11), 0)</f>
        <v>0</v>
      </c>
      <c r="S12" s="27">
        <f>IFERROR(SUM(S10:S11), 0)</f>
        <v>0</v>
      </c>
      <c r="T12" s="27">
        <f>IFERROR(SUM(T10:T11), 0)</f>
        <v>0</v>
      </c>
      <c r="U12" s="27">
        <f>IFERROR(SUM(U10:U11), 0)</f>
        <v>0</v>
      </c>
      <c r="V12" s="27">
        <f t="shared" si="2"/>
        <v>0</v>
      </c>
      <c r="W12" s="27">
        <f>IFERROR(SUM(W10:W11), 0)</f>
        <v>1.7000000000000001E-2</v>
      </c>
      <c r="X12" s="27">
        <f>IFERROR(SUM(X10:X11), 0)</f>
        <v>0</v>
      </c>
      <c r="Y12" s="27">
        <f>IFERROR(SUM(Y10:Y11), 0)</f>
        <v>0</v>
      </c>
      <c r="Z12" s="27">
        <f>IFERROR(SUM(Z10:Z11), 0)</f>
        <v>0.154</v>
      </c>
      <c r="AA12" s="27">
        <f>IFERROR(SUM(AA10:AA11), 0)</f>
        <v>0</v>
      </c>
      <c r="AB12" s="27">
        <f t="shared" si="3"/>
        <v>0.17099999999999999</v>
      </c>
      <c r="AC12" s="27">
        <f>IFERROR(SUM(AC10:AC11), 0)</f>
        <v>1.7000000000000001E-2</v>
      </c>
      <c r="AD12" s="27">
        <f>IFERROR(SUM(AD10:AD11), 0)</f>
        <v>0</v>
      </c>
      <c r="AE12" s="27">
        <f>IFERROR(SUM(AE10:AE11), 0)</f>
        <v>0</v>
      </c>
      <c r="AF12" s="27">
        <f>IFERROR(SUM(AF10:AF11), 0)</f>
        <v>0.151</v>
      </c>
      <c r="AG12" s="27">
        <f>IFERROR(SUM(AG10:AG11), 0)</f>
        <v>0</v>
      </c>
      <c r="AH12" s="27">
        <f t="shared" si="4"/>
        <v>0.16799999999999998</v>
      </c>
      <c r="AI12" s="27">
        <f>IFERROR(SUM(AI10:AI11), 0)</f>
        <v>1.7000000000000001E-2</v>
      </c>
      <c r="AJ12" s="27">
        <f>IFERROR(SUM(AJ10:AJ11), 0)</f>
        <v>0</v>
      </c>
      <c r="AK12" s="27">
        <f>IFERROR(SUM(AK10:AK11), 0)</f>
        <v>0</v>
      </c>
      <c r="AL12" s="27">
        <f>IFERROR(SUM(AL10:AL11), 0)</f>
        <v>0.14799999999999999</v>
      </c>
      <c r="AM12" s="27">
        <f>IFERROR(SUM(AM10:AM11), 0)</f>
        <v>0</v>
      </c>
      <c r="AN12" s="27">
        <f t="shared" si="5"/>
        <v>0.16499999999999998</v>
      </c>
      <c r="AO12" s="27">
        <f>IFERROR(SUM(AO10:AO11), 0)</f>
        <v>1.7000000000000001E-2</v>
      </c>
      <c r="AP12" s="27">
        <f>IFERROR(SUM(AP10:AP11), 0)</f>
        <v>0</v>
      </c>
      <c r="AQ12" s="27">
        <f>IFERROR(SUM(AQ10:AQ11), 0)</f>
        <v>0</v>
      </c>
      <c r="AR12" s="27">
        <f>IFERROR(SUM(AR10:AR11), 0)</f>
        <v>0.15</v>
      </c>
      <c r="AS12" s="27">
        <f>IFERROR(SUM(AS10:AS11), 0)</f>
        <v>0</v>
      </c>
      <c r="AT12" s="27">
        <f t="shared" si="6"/>
        <v>0.16699999999999998</v>
      </c>
      <c r="AU12" s="27">
        <f>IFERROR(SUM(AU10:AU11), 0)</f>
        <v>1.7000000000000001E-2</v>
      </c>
      <c r="AV12" s="27">
        <f>IFERROR(SUM(AV10:AV11), 0)</f>
        <v>0</v>
      </c>
      <c r="AW12" s="27">
        <f>IFERROR(SUM(AW10:AW11), 0)</f>
        <v>0</v>
      </c>
      <c r="AX12" s="27">
        <f>IFERROR(SUM(AX10:AX11), 0)</f>
        <v>0.156</v>
      </c>
      <c r="AY12" s="27">
        <f>IFERROR(SUM(AY10:AY11), 0)</f>
        <v>0</v>
      </c>
      <c r="AZ12" s="28">
        <f t="shared" si="7"/>
        <v>0.17299999999999999</v>
      </c>
      <c r="BA12" s="57"/>
      <c r="BB12" s="60" t="s">
        <v>216</v>
      </c>
      <c r="BC12" s="57"/>
      <c r="BD12" s="60"/>
      <c r="BE12" s="8"/>
      <c r="BF12" s="8"/>
      <c r="BG12" s="24" t="s">
        <v>215</v>
      </c>
      <c r="BH12" s="25" t="s">
        <v>27</v>
      </c>
      <c r="BI12" s="25">
        <v>3</v>
      </c>
      <c r="BJ12" s="27" t="s">
        <v>217</v>
      </c>
      <c r="BK12" s="27" t="s">
        <v>218</v>
      </c>
      <c r="BL12" s="27" t="s">
        <v>219</v>
      </c>
      <c r="BM12" s="27" t="s">
        <v>220</v>
      </c>
      <c r="BN12" s="27" t="s">
        <v>221</v>
      </c>
      <c r="BO12" s="27" t="s">
        <v>222</v>
      </c>
      <c r="BP12" s="27" t="s">
        <v>217</v>
      </c>
      <c r="BQ12" s="27" t="s">
        <v>218</v>
      </c>
      <c r="BR12" s="27" t="s">
        <v>219</v>
      </c>
      <c r="BS12" s="27" t="s">
        <v>220</v>
      </c>
      <c r="BT12" s="27" t="s">
        <v>221</v>
      </c>
      <c r="BU12" s="27" t="s">
        <v>222</v>
      </c>
      <c r="BV12" s="27" t="s">
        <v>217</v>
      </c>
      <c r="BW12" s="27" t="s">
        <v>218</v>
      </c>
      <c r="BX12" s="27" t="s">
        <v>219</v>
      </c>
      <c r="BY12" s="27" t="s">
        <v>220</v>
      </c>
      <c r="BZ12" s="27" t="s">
        <v>221</v>
      </c>
      <c r="CA12" s="27" t="s">
        <v>222</v>
      </c>
      <c r="CB12" s="27" t="s">
        <v>217</v>
      </c>
      <c r="CC12" s="27" t="s">
        <v>218</v>
      </c>
      <c r="CD12" s="27" t="s">
        <v>219</v>
      </c>
      <c r="CE12" s="27" t="s">
        <v>220</v>
      </c>
      <c r="CF12" s="27" t="s">
        <v>221</v>
      </c>
      <c r="CG12" s="27" t="s">
        <v>222</v>
      </c>
      <c r="CH12" s="27" t="s">
        <v>217</v>
      </c>
      <c r="CI12" s="27" t="s">
        <v>218</v>
      </c>
      <c r="CJ12" s="27" t="s">
        <v>219</v>
      </c>
      <c r="CK12" s="27" t="s">
        <v>220</v>
      </c>
      <c r="CL12" s="27" t="s">
        <v>221</v>
      </c>
      <c r="CM12" s="27" t="s">
        <v>222</v>
      </c>
      <c r="CN12" s="27" t="s">
        <v>217</v>
      </c>
      <c r="CO12" s="27" t="s">
        <v>218</v>
      </c>
      <c r="CP12" s="27" t="s">
        <v>219</v>
      </c>
      <c r="CQ12" s="27" t="s">
        <v>220</v>
      </c>
      <c r="CR12" s="27" t="s">
        <v>221</v>
      </c>
      <c r="CS12" s="27" t="s">
        <v>222</v>
      </c>
      <c r="CT12" s="27" t="s">
        <v>217</v>
      </c>
      <c r="CU12" s="27" t="s">
        <v>218</v>
      </c>
      <c r="CV12" s="27" t="s">
        <v>219</v>
      </c>
      <c r="CW12" s="27" t="s">
        <v>220</v>
      </c>
      <c r="CX12" s="27" t="s">
        <v>221</v>
      </c>
      <c r="CY12" s="27" t="s">
        <v>222</v>
      </c>
      <c r="CZ12" s="27" t="s">
        <v>217</v>
      </c>
      <c r="DA12" s="27" t="s">
        <v>218</v>
      </c>
      <c r="DB12" s="27" t="s">
        <v>219</v>
      </c>
      <c r="DC12" s="27" t="s">
        <v>220</v>
      </c>
      <c r="DD12" s="27" t="s">
        <v>221</v>
      </c>
      <c r="DE12" s="28" t="s">
        <v>222</v>
      </c>
      <c r="DF12" s="57"/>
      <c r="DG12" s="60"/>
      <c r="DH12" s="57"/>
      <c r="DI12" s="60"/>
      <c r="DJ12" s="8"/>
    </row>
    <row r="13" spans="1:114" ht="29.25" customHeight="1">
      <c r="A13" s="8"/>
      <c r="B13" s="24" t="s">
        <v>223</v>
      </c>
      <c r="C13" s="25" t="s">
        <v>27</v>
      </c>
      <c r="D13" s="25">
        <v>3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7">
        <f t="shared" si="0"/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7">
        <f t="shared" si="1"/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7">
        <f t="shared" si="2"/>
        <v>0</v>
      </c>
      <c r="W13" s="26">
        <v>1.7070000000000001</v>
      </c>
      <c r="X13" s="26">
        <v>0</v>
      </c>
      <c r="Y13" s="26">
        <v>0</v>
      </c>
      <c r="Z13" s="26">
        <v>0</v>
      </c>
      <c r="AA13" s="26">
        <v>0</v>
      </c>
      <c r="AB13" s="27">
        <f t="shared" si="3"/>
        <v>1.7070000000000001</v>
      </c>
      <c r="AC13" s="26">
        <v>1.6830000000000001</v>
      </c>
      <c r="AD13" s="26">
        <v>0</v>
      </c>
      <c r="AE13" s="26">
        <v>0</v>
      </c>
      <c r="AF13" s="26">
        <v>0</v>
      </c>
      <c r="AG13" s="26">
        <v>0</v>
      </c>
      <c r="AH13" s="27">
        <f t="shared" si="4"/>
        <v>1.6830000000000001</v>
      </c>
      <c r="AI13" s="26">
        <v>0.76100000000000001</v>
      </c>
      <c r="AJ13" s="26">
        <v>0</v>
      </c>
      <c r="AK13" s="26">
        <v>0</v>
      </c>
      <c r="AL13" s="26">
        <v>0</v>
      </c>
      <c r="AM13" s="26">
        <v>0</v>
      </c>
      <c r="AN13" s="27">
        <f t="shared" si="5"/>
        <v>0.76100000000000001</v>
      </c>
      <c r="AO13" s="26">
        <v>0.76600000000000001</v>
      </c>
      <c r="AP13" s="26">
        <v>0</v>
      </c>
      <c r="AQ13" s="26">
        <v>0</v>
      </c>
      <c r="AR13" s="26">
        <v>0</v>
      </c>
      <c r="AS13" s="26">
        <v>0</v>
      </c>
      <c r="AT13" s="27">
        <f t="shared" si="6"/>
        <v>0.76600000000000001</v>
      </c>
      <c r="AU13" s="26">
        <v>0.77500000000000002</v>
      </c>
      <c r="AV13" s="26">
        <v>0</v>
      </c>
      <c r="AW13" s="26">
        <v>0</v>
      </c>
      <c r="AX13" s="26">
        <v>0</v>
      </c>
      <c r="AY13" s="26">
        <v>0</v>
      </c>
      <c r="AZ13" s="28">
        <f t="shared" si="7"/>
        <v>0.77500000000000002</v>
      </c>
      <c r="BA13" s="57"/>
      <c r="BB13" s="60" t="s">
        <v>224</v>
      </c>
      <c r="BC13" s="57"/>
      <c r="BD13" s="60"/>
      <c r="BE13" s="8"/>
      <c r="BF13" s="8"/>
      <c r="BG13" s="24" t="s">
        <v>223</v>
      </c>
      <c r="BH13" s="25" t="s">
        <v>27</v>
      </c>
      <c r="BI13" s="25">
        <v>3</v>
      </c>
      <c r="BJ13" s="26" t="s">
        <v>225</v>
      </c>
      <c r="BK13" s="26" t="s">
        <v>226</v>
      </c>
      <c r="BL13" s="26" t="s">
        <v>227</v>
      </c>
      <c r="BM13" s="26" t="s">
        <v>228</v>
      </c>
      <c r="BN13" s="26" t="s">
        <v>229</v>
      </c>
      <c r="BO13" s="27" t="s">
        <v>230</v>
      </c>
      <c r="BP13" s="26" t="s">
        <v>225</v>
      </c>
      <c r="BQ13" s="26" t="s">
        <v>226</v>
      </c>
      <c r="BR13" s="26" t="s">
        <v>227</v>
      </c>
      <c r="BS13" s="26" t="s">
        <v>228</v>
      </c>
      <c r="BT13" s="26" t="s">
        <v>229</v>
      </c>
      <c r="BU13" s="27" t="s">
        <v>230</v>
      </c>
      <c r="BV13" s="26" t="s">
        <v>225</v>
      </c>
      <c r="BW13" s="26" t="s">
        <v>226</v>
      </c>
      <c r="BX13" s="26" t="s">
        <v>227</v>
      </c>
      <c r="BY13" s="26" t="s">
        <v>228</v>
      </c>
      <c r="BZ13" s="26" t="s">
        <v>229</v>
      </c>
      <c r="CA13" s="27" t="s">
        <v>230</v>
      </c>
      <c r="CB13" s="26" t="s">
        <v>225</v>
      </c>
      <c r="CC13" s="26" t="s">
        <v>226</v>
      </c>
      <c r="CD13" s="26" t="s">
        <v>227</v>
      </c>
      <c r="CE13" s="26" t="s">
        <v>228</v>
      </c>
      <c r="CF13" s="26" t="s">
        <v>229</v>
      </c>
      <c r="CG13" s="27" t="s">
        <v>230</v>
      </c>
      <c r="CH13" s="26" t="s">
        <v>225</v>
      </c>
      <c r="CI13" s="26" t="s">
        <v>226</v>
      </c>
      <c r="CJ13" s="26" t="s">
        <v>227</v>
      </c>
      <c r="CK13" s="26" t="s">
        <v>228</v>
      </c>
      <c r="CL13" s="26" t="s">
        <v>229</v>
      </c>
      <c r="CM13" s="27" t="s">
        <v>230</v>
      </c>
      <c r="CN13" s="26" t="s">
        <v>225</v>
      </c>
      <c r="CO13" s="26" t="s">
        <v>226</v>
      </c>
      <c r="CP13" s="26" t="s">
        <v>227</v>
      </c>
      <c r="CQ13" s="26" t="s">
        <v>228</v>
      </c>
      <c r="CR13" s="26" t="s">
        <v>229</v>
      </c>
      <c r="CS13" s="27" t="s">
        <v>230</v>
      </c>
      <c r="CT13" s="26" t="s">
        <v>225</v>
      </c>
      <c r="CU13" s="26" t="s">
        <v>226</v>
      </c>
      <c r="CV13" s="26" t="s">
        <v>227</v>
      </c>
      <c r="CW13" s="26" t="s">
        <v>228</v>
      </c>
      <c r="CX13" s="26" t="s">
        <v>229</v>
      </c>
      <c r="CY13" s="27" t="s">
        <v>230</v>
      </c>
      <c r="CZ13" s="26" t="s">
        <v>225</v>
      </c>
      <c r="DA13" s="26" t="s">
        <v>226</v>
      </c>
      <c r="DB13" s="26" t="s">
        <v>227</v>
      </c>
      <c r="DC13" s="26" t="s">
        <v>228</v>
      </c>
      <c r="DD13" s="26" t="s">
        <v>229</v>
      </c>
      <c r="DE13" s="28" t="s">
        <v>230</v>
      </c>
      <c r="DF13" s="57"/>
      <c r="DG13" s="60"/>
      <c r="DH13" s="57"/>
      <c r="DI13" s="60"/>
      <c r="DJ13" s="8"/>
    </row>
    <row r="14" spans="1:114" ht="29.25" customHeight="1">
      <c r="A14" s="8"/>
      <c r="B14" s="24" t="s">
        <v>231</v>
      </c>
      <c r="C14" s="25" t="s">
        <v>27</v>
      </c>
      <c r="D14" s="25">
        <v>3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7">
        <f t="shared" si="0"/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7">
        <f t="shared" si="1"/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7">
        <f t="shared" si="2"/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7">
        <f t="shared" si="3"/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7">
        <f t="shared" si="4"/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7">
        <f t="shared" si="5"/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7">
        <f t="shared" si="6"/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8">
        <f t="shared" si="7"/>
        <v>0</v>
      </c>
      <c r="BA14" s="57"/>
      <c r="BB14" s="60" t="s">
        <v>232</v>
      </c>
      <c r="BC14" s="57"/>
      <c r="BD14" s="60"/>
      <c r="BE14" s="8"/>
      <c r="BF14" s="8"/>
      <c r="BG14" s="24" t="s">
        <v>231</v>
      </c>
      <c r="BH14" s="25" t="s">
        <v>27</v>
      </c>
      <c r="BI14" s="25">
        <v>3</v>
      </c>
      <c r="BJ14" s="26" t="s">
        <v>233</v>
      </c>
      <c r="BK14" s="26" t="s">
        <v>234</v>
      </c>
      <c r="BL14" s="26" t="s">
        <v>235</v>
      </c>
      <c r="BM14" s="26" t="s">
        <v>236</v>
      </c>
      <c r="BN14" s="26" t="s">
        <v>237</v>
      </c>
      <c r="BO14" s="27" t="s">
        <v>238</v>
      </c>
      <c r="BP14" s="26" t="s">
        <v>233</v>
      </c>
      <c r="BQ14" s="26" t="s">
        <v>234</v>
      </c>
      <c r="BR14" s="26" t="s">
        <v>235</v>
      </c>
      <c r="BS14" s="26" t="s">
        <v>236</v>
      </c>
      <c r="BT14" s="26" t="s">
        <v>237</v>
      </c>
      <c r="BU14" s="27" t="s">
        <v>238</v>
      </c>
      <c r="BV14" s="26" t="s">
        <v>233</v>
      </c>
      <c r="BW14" s="26" t="s">
        <v>234</v>
      </c>
      <c r="BX14" s="26" t="s">
        <v>235</v>
      </c>
      <c r="BY14" s="26" t="s">
        <v>236</v>
      </c>
      <c r="BZ14" s="26" t="s">
        <v>237</v>
      </c>
      <c r="CA14" s="27" t="s">
        <v>238</v>
      </c>
      <c r="CB14" s="26" t="s">
        <v>233</v>
      </c>
      <c r="CC14" s="26" t="s">
        <v>234</v>
      </c>
      <c r="CD14" s="26" t="s">
        <v>235</v>
      </c>
      <c r="CE14" s="26" t="s">
        <v>236</v>
      </c>
      <c r="CF14" s="26" t="s">
        <v>237</v>
      </c>
      <c r="CG14" s="27" t="s">
        <v>238</v>
      </c>
      <c r="CH14" s="26" t="s">
        <v>233</v>
      </c>
      <c r="CI14" s="26" t="s">
        <v>234</v>
      </c>
      <c r="CJ14" s="26" t="s">
        <v>235</v>
      </c>
      <c r="CK14" s="26" t="s">
        <v>236</v>
      </c>
      <c r="CL14" s="26" t="s">
        <v>237</v>
      </c>
      <c r="CM14" s="27" t="s">
        <v>238</v>
      </c>
      <c r="CN14" s="26" t="s">
        <v>233</v>
      </c>
      <c r="CO14" s="26" t="s">
        <v>234</v>
      </c>
      <c r="CP14" s="26" t="s">
        <v>235</v>
      </c>
      <c r="CQ14" s="26" t="s">
        <v>236</v>
      </c>
      <c r="CR14" s="26" t="s">
        <v>237</v>
      </c>
      <c r="CS14" s="27" t="s">
        <v>238</v>
      </c>
      <c r="CT14" s="26" t="s">
        <v>233</v>
      </c>
      <c r="CU14" s="26" t="s">
        <v>234</v>
      </c>
      <c r="CV14" s="26" t="s">
        <v>235</v>
      </c>
      <c r="CW14" s="26" t="s">
        <v>236</v>
      </c>
      <c r="CX14" s="26" t="s">
        <v>237</v>
      </c>
      <c r="CY14" s="27" t="s">
        <v>238</v>
      </c>
      <c r="CZ14" s="26" t="s">
        <v>233</v>
      </c>
      <c r="DA14" s="26" t="s">
        <v>234</v>
      </c>
      <c r="DB14" s="26" t="s">
        <v>235</v>
      </c>
      <c r="DC14" s="26" t="s">
        <v>236</v>
      </c>
      <c r="DD14" s="26" t="s">
        <v>237</v>
      </c>
      <c r="DE14" s="28" t="s">
        <v>238</v>
      </c>
      <c r="DF14" s="57"/>
      <c r="DG14" s="60"/>
      <c r="DH14" s="57"/>
      <c r="DI14" s="60"/>
      <c r="DJ14" s="8"/>
    </row>
    <row r="15" spans="1:114" ht="29.25" customHeight="1">
      <c r="A15" s="8"/>
      <c r="B15" s="24" t="s">
        <v>239</v>
      </c>
      <c r="C15" s="25" t="s">
        <v>27</v>
      </c>
      <c r="D15" s="25">
        <v>3</v>
      </c>
      <c r="E15" s="27">
        <f>IFERROR(SUM(E13:E14), 0)</f>
        <v>0</v>
      </c>
      <c r="F15" s="27">
        <f>IFERROR(SUM(F13:F14), 0)</f>
        <v>0</v>
      </c>
      <c r="G15" s="27">
        <f>IFERROR(SUM(G13:G14), 0)</f>
        <v>0</v>
      </c>
      <c r="H15" s="27">
        <f>IFERROR(SUM(H13:H14), 0)</f>
        <v>0</v>
      </c>
      <c r="I15" s="27">
        <f>IFERROR(SUM(I13:I14), 0)</f>
        <v>0</v>
      </c>
      <c r="J15" s="27">
        <f t="shared" si="0"/>
        <v>0</v>
      </c>
      <c r="K15" s="27">
        <f>IFERROR(SUM(K13:K14), 0)</f>
        <v>0</v>
      </c>
      <c r="L15" s="27">
        <f>IFERROR(SUM(L13:L14), 0)</f>
        <v>0</v>
      </c>
      <c r="M15" s="27">
        <f>IFERROR(SUM(M13:M14), 0)</f>
        <v>0</v>
      </c>
      <c r="N15" s="27">
        <f>IFERROR(SUM(N13:N14), 0)</f>
        <v>0</v>
      </c>
      <c r="O15" s="27">
        <f>IFERROR(SUM(O13:O14), 0)</f>
        <v>0</v>
      </c>
      <c r="P15" s="27">
        <f t="shared" si="1"/>
        <v>0</v>
      </c>
      <c r="Q15" s="27">
        <f>IFERROR(SUM(Q13:Q14), 0)</f>
        <v>0</v>
      </c>
      <c r="R15" s="27">
        <f>IFERROR(SUM(R13:R14), 0)</f>
        <v>0</v>
      </c>
      <c r="S15" s="27">
        <f>IFERROR(SUM(S13:S14), 0)</f>
        <v>0</v>
      </c>
      <c r="T15" s="27">
        <f>IFERROR(SUM(T13:T14), 0)</f>
        <v>0</v>
      </c>
      <c r="U15" s="27">
        <f>IFERROR(SUM(U13:U14), 0)</f>
        <v>0</v>
      </c>
      <c r="V15" s="27">
        <f t="shared" si="2"/>
        <v>0</v>
      </c>
      <c r="W15" s="27">
        <f>IFERROR(SUM(W13:W14), 0)</f>
        <v>1.7070000000000001</v>
      </c>
      <c r="X15" s="27">
        <f>IFERROR(SUM(X13:X14), 0)</f>
        <v>0</v>
      </c>
      <c r="Y15" s="27">
        <f>IFERROR(SUM(Y13:Y14), 0)</f>
        <v>0</v>
      </c>
      <c r="Z15" s="27">
        <f>IFERROR(SUM(Z13:Z14), 0)</f>
        <v>0</v>
      </c>
      <c r="AA15" s="27">
        <f>IFERROR(SUM(AA13:AA14), 0)</f>
        <v>0</v>
      </c>
      <c r="AB15" s="27">
        <f t="shared" si="3"/>
        <v>1.7070000000000001</v>
      </c>
      <c r="AC15" s="27">
        <f>IFERROR(SUM(AC13:AC14), 0)</f>
        <v>1.6830000000000001</v>
      </c>
      <c r="AD15" s="27">
        <f>IFERROR(SUM(AD13:AD14), 0)</f>
        <v>0</v>
      </c>
      <c r="AE15" s="27">
        <f>IFERROR(SUM(AE13:AE14), 0)</f>
        <v>0</v>
      </c>
      <c r="AF15" s="27">
        <f>IFERROR(SUM(AF13:AF14), 0)</f>
        <v>0</v>
      </c>
      <c r="AG15" s="27">
        <f>IFERROR(SUM(AG13:AG14), 0)</f>
        <v>0</v>
      </c>
      <c r="AH15" s="27">
        <f t="shared" si="4"/>
        <v>1.6830000000000001</v>
      </c>
      <c r="AI15" s="27">
        <f>IFERROR(SUM(AI13:AI14), 0)</f>
        <v>0.76100000000000001</v>
      </c>
      <c r="AJ15" s="27">
        <f>IFERROR(SUM(AJ13:AJ14), 0)</f>
        <v>0</v>
      </c>
      <c r="AK15" s="27">
        <f>IFERROR(SUM(AK13:AK14), 0)</f>
        <v>0</v>
      </c>
      <c r="AL15" s="27">
        <f>IFERROR(SUM(AL13:AL14), 0)</f>
        <v>0</v>
      </c>
      <c r="AM15" s="27">
        <f>IFERROR(SUM(AM13:AM14), 0)</f>
        <v>0</v>
      </c>
      <c r="AN15" s="27">
        <f t="shared" si="5"/>
        <v>0.76100000000000001</v>
      </c>
      <c r="AO15" s="27">
        <f>IFERROR(SUM(AO13:AO14), 0)</f>
        <v>0.76600000000000001</v>
      </c>
      <c r="AP15" s="27">
        <f>IFERROR(SUM(AP13:AP14), 0)</f>
        <v>0</v>
      </c>
      <c r="AQ15" s="27">
        <f>IFERROR(SUM(AQ13:AQ14), 0)</f>
        <v>0</v>
      </c>
      <c r="AR15" s="27">
        <f>IFERROR(SUM(AR13:AR14), 0)</f>
        <v>0</v>
      </c>
      <c r="AS15" s="27">
        <f>IFERROR(SUM(AS13:AS14), 0)</f>
        <v>0</v>
      </c>
      <c r="AT15" s="27">
        <f t="shared" si="6"/>
        <v>0.76600000000000001</v>
      </c>
      <c r="AU15" s="27">
        <f>IFERROR(SUM(AU13:AU14), 0)</f>
        <v>0.77500000000000002</v>
      </c>
      <c r="AV15" s="27">
        <f>IFERROR(SUM(AV13:AV14), 0)</f>
        <v>0</v>
      </c>
      <c r="AW15" s="27">
        <f>IFERROR(SUM(AW13:AW14), 0)</f>
        <v>0</v>
      </c>
      <c r="AX15" s="27">
        <f>IFERROR(SUM(AX13:AX14), 0)</f>
        <v>0</v>
      </c>
      <c r="AY15" s="27">
        <f>IFERROR(SUM(AY13:AY14), 0)</f>
        <v>0</v>
      </c>
      <c r="AZ15" s="28">
        <f t="shared" si="7"/>
        <v>0.77500000000000002</v>
      </c>
      <c r="BA15" s="57"/>
      <c r="BB15" s="60" t="s">
        <v>240</v>
      </c>
      <c r="BC15" s="57"/>
      <c r="BD15" s="60"/>
      <c r="BE15" s="8"/>
      <c r="BF15" s="8"/>
      <c r="BG15" s="24" t="s">
        <v>239</v>
      </c>
      <c r="BH15" s="25" t="s">
        <v>27</v>
      </c>
      <c r="BI15" s="25">
        <v>3</v>
      </c>
      <c r="BJ15" s="27" t="s">
        <v>241</v>
      </c>
      <c r="BK15" s="27" t="s">
        <v>242</v>
      </c>
      <c r="BL15" s="27" t="s">
        <v>243</v>
      </c>
      <c r="BM15" s="27" t="s">
        <v>244</v>
      </c>
      <c r="BN15" s="27" t="s">
        <v>245</v>
      </c>
      <c r="BO15" s="27" t="s">
        <v>246</v>
      </c>
      <c r="BP15" s="27" t="s">
        <v>241</v>
      </c>
      <c r="BQ15" s="27" t="s">
        <v>242</v>
      </c>
      <c r="BR15" s="27" t="s">
        <v>243</v>
      </c>
      <c r="BS15" s="27" t="s">
        <v>244</v>
      </c>
      <c r="BT15" s="27" t="s">
        <v>245</v>
      </c>
      <c r="BU15" s="27" t="s">
        <v>246</v>
      </c>
      <c r="BV15" s="27" t="s">
        <v>241</v>
      </c>
      <c r="BW15" s="27" t="s">
        <v>242</v>
      </c>
      <c r="BX15" s="27" t="s">
        <v>243</v>
      </c>
      <c r="BY15" s="27" t="s">
        <v>244</v>
      </c>
      <c r="BZ15" s="27" t="s">
        <v>245</v>
      </c>
      <c r="CA15" s="27" t="s">
        <v>246</v>
      </c>
      <c r="CB15" s="27" t="s">
        <v>241</v>
      </c>
      <c r="CC15" s="27" t="s">
        <v>242</v>
      </c>
      <c r="CD15" s="27" t="s">
        <v>243</v>
      </c>
      <c r="CE15" s="27" t="s">
        <v>244</v>
      </c>
      <c r="CF15" s="27" t="s">
        <v>245</v>
      </c>
      <c r="CG15" s="27" t="s">
        <v>246</v>
      </c>
      <c r="CH15" s="27" t="s">
        <v>241</v>
      </c>
      <c r="CI15" s="27" t="s">
        <v>242</v>
      </c>
      <c r="CJ15" s="27" t="s">
        <v>243</v>
      </c>
      <c r="CK15" s="27" t="s">
        <v>244</v>
      </c>
      <c r="CL15" s="27" t="s">
        <v>245</v>
      </c>
      <c r="CM15" s="27" t="s">
        <v>246</v>
      </c>
      <c r="CN15" s="27" t="s">
        <v>241</v>
      </c>
      <c r="CO15" s="27" t="s">
        <v>242</v>
      </c>
      <c r="CP15" s="27" t="s">
        <v>243</v>
      </c>
      <c r="CQ15" s="27" t="s">
        <v>244</v>
      </c>
      <c r="CR15" s="27" t="s">
        <v>245</v>
      </c>
      <c r="CS15" s="27" t="s">
        <v>246</v>
      </c>
      <c r="CT15" s="27" t="s">
        <v>241</v>
      </c>
      <c r="CU15" s="27" t="s">
        <v>242</v>
      </c>
      <c r="CV15" s="27" t="s">
        <v>243</v>
      </c>
      <c r="CW15" s="27" t="s">
        <v>244</v>
      </c>
      <c r="CX15" s="27" t="s">
        <v>245</v>
      </c>
      <c r="CY15" s="27" t="s">
        <v>246</v>
      </c>
      <c r="CZ15" s="27" t="s">
        <v>241</v>
      </c>
      <c r="DA15" s="27" t="s">
        <v>242</v>
      </c>
      <c r="DB15" s="27" t="s">
        <v>243</v>
      </c>
      <c r="DC15" s="27" t="s">
        <v>244</v>
      </c>
      <c r="DD15" s="27" t="s">
        <v>245</v>
      </c>
      <c r="DE15" s="28" t="s">
        <v>246</v>
      </c>
      <c r="DF15" s="57"/>
      <c r="DG15" s="60"/>
      <c r="DH15" s="57"/>
      <c r="DI15" s="60"/>
      <c r="DJ15" s="8"/>
    </row>
    <row r="16" spans="1:114" ht="29.25" customHeight="1">
      <c r="A16" s="8"/>
      <c r="B16" s="24" t="s">
        <v>247</v>
      </c>
      <c r="C16" s="25" t="s">
        <v>27</v>
      </c>
      <c r="D16" s="25">
        <v>3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7">
        <f t="shared" si="0"/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7">
        <f t="shared" si="1"/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7">
        <f t="shared" si="2"/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7">
        <f t="shared" si="3"/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7">
        <f t="shared" si="4"/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7">
        <f t="shared" si="5"/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7">
        <f t="shared" si="6"/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8">
        <f t="shared" si="7"/>
        <v>0</v>
      </c>
      <c r="BA16" s="57"/>
      <c r="BB16" s="60" t="s">
        <v>248</v>
      </c>
      <c r="BC16" s="57"/>
      <c r="BD16" s="60"/>
      <c r="BE16" s="8"/>
      <c r="BF16" s="8"/>
      <c r="BG16" s="24" t="s">
        <v>247</v>
      </c>
      <c r="BH16" s="25" t="s">
        <v>27</v>
      </c>
      <c r="BI16" s="25">
        <v>3</v>
      </c>
      <c r="BJ16" s="26" t="s">
        <v>249</v>
      </c>
      <c r="BK16" s="26" t="s">
        <v>250</v>
      </c>
      <c r="BL16" s="26" t="s">
        <v>251</v>
      </c>
      <c r="BM16" s="26" t="s">
        <v>252</v>
      </c>
      <c r="BN16" s="26" t="s">
        <v>253</v>
      </c>
      <c r="BO16" s="27" t="s">
        <v>254</v>
      </c>
      <c r="BP16" s="26" t="s">
        <v>249</v>
      </c>
      <c r="BQ16" s="26" t="s">
        <v>250</v>
      </c>
      <c r="BR16" s="26" t="s">
        <v>251</v>
      </c>
      <c r="BS16" s="26" t="s">
        <v>252</v>
      </c>
      <c r="BT16" s="26" t="s">
        <v>253</v>
      </c>
      <c r="BU16" s="27" t="s">
        <v>254</v>
      </c>
      <c r="BV16" s="26" t="s">
        <v>249</v>
      </c>
      <c r="BW16" s="26" t="s">
        <v>250</v>
      </c>
      <c r="BX16" s="26" t="s">
        <v>251</v>
      </c>
      <c r="BY16" s="26" t="s">
        <v>252</v>
      </c>
      <c r="BZ16" s="26" t="s">
        <v>253</v>
      </c>
      <c r="CA16" s="27" t="s">
        <v>254</v>
      </c>
      <c r="CB16" s="26" t="s">
        <v>249</v>
      </c>
      <c r="CC16" s="26" t="s">
        <v>250</v>
      </c>
      <c r="CD16" s="26" t="s">
        <v>251</v>
      </c>
      <c r="CE16" s="26" t="s">
        <v>252</v>
      </c>
      <c r="CF16" s="26" t="s">
        <v>253</v>
      </c>
      <c r="CG16" s="27" t="s">
        <v>254</v>
      </c>
      <c r="CH16" s="26" t="s">
        <v>249</v>
      </c>
      <c r="CI16" s="26" t="s">
        <v>250</v>
      </c>
      <c r="CJ16" s="26" t="s">
        <v>251</v>
      </c>
      <c r="CK16" s="26" t="s">
        <v>252</v>
      </c>
      <c r="CL16" s="26" t="s">
        <v>253</v>
      </c>
      <c r="CM16" s="27" t="s">
        <v>254</v>
      </c>
      <c r="CN16" s="26" t="s">
        <v>249</v>
      </c>
      <c r="CO16" s="26" t="s">
        <v>250</v>
      </c>
      <c r="CP16" s="26" t="s">
        <v>251</v>
      </c>
      <c r="CQ16" s="26" t="s">
        <v>252</v>
      </c>
      <c r="CR16" s="26" t="s">
        <v>253</v>
      </c>
      <c r="CS16" s="27" t="s">
        <v>254</v>
      </c>
      <c r="CT16" s="26" t="s">
        <v>249</v>
      </c>
      <c r="CU16" s="26" t="s">
        <v>250</v>
      </c>
      <c r="CV16" s="26" t="s">
        <v>251</v>
      </c>
      <c r="CW16" s="26" t="s">
        <v>252</v>
      </c>
      <c r="CX16" s="26" t="s">
        <v>253</v>
      </c>
      <c r="CY16" s="27" t="s">
        <v>254</v>
      </c>
      <c r="CZ16" s="26" t="s">
        <v>249</v>
      </c>
      <c r="DA16" s="26" t="s">
        <v>250</v>
      </c>
      <c r="DB16" s="26" t="s">
        <v>251</v>
      </c>
      <c r="DC16" s="26" t="s">
        <v>252</v>
      </c>
      <c r="DD16" s="26" t="s">
        <v>253</v>
      </c>
      <c r="DE16" s="28" t="s">
        <v>254</v>
      </c>
      <c r="DF16" s="57"/>
      <c r="DG16" s="60"/>
      <c r="DH16" s="57"/>
      <c r="DI16" s="60"/>
      <c r="DJ16" s="8"/>
    </row>
    <row r="17" spans="1:114" ht="29.25" customHeight="1">
      <c r="A17" s="8"/>
      <c r="B17" s="24" t="s">
        <v>255</v>
      </c>
      <c r="C17" s="25" t="s">
        <v>27</v>
      </c>
      <c r="D17" s="25">
        <v>3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7">
        <f t="shared" si="0"/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7">
        <f t="shared" si="1"/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7">
        <f t="shared" si="2"/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7">
        <f t="shared" si="3"/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7">
        <f t="shared" si="4"/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7">
        <f t="shared" si="5"/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7">
        <f t="shared" si="6"/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8">
        <f t="shared" si="7"/>
        <v>0</v>
      </c>
      <c r="BA17" s="57"/>
      <c r="BB17" s="60" t="s">
        <v>256</v>
      </c>
      <c r="BC17" s="57"/>
      <c r="BD17" s="60"/>
      <c r="BE17" s="55"/>
      <c r="BF17" s="55"/>
      <c r="BG17" s="24" t="s">
        <v>255</v>
      </c>
      <c r="BH17" s="25" t="s">
        <v>27</v>
      </c>
      <c r="BI17" s="25">
        <v>3</v>
      </c>
      <c r="BJ17" s="26" t="s">
        <v>257</v>
      </c>
      <c r="BK17" s="26" t="s">
        <v>258</v>
      </c>
      <c r="BL17" s="26" t="s">
        <v>259</v>
      </c>
      <c r="BM17" s="26" t="s">
        <v>260</v>
      </c>
      <c r="BN17" s="26" t="s">
        <v>261</v>
      </c>
      <c r="BO17" s="27" t="s">
        <v>262</v>
      </c>
      <c r="BP17" s="26" t="s">
        <v>257</v>
      </c>
      <c r="BQ17" s="26" t="s">
        <v>258</v>
      </c>
      <c r="BR17" s="26" t="s">
        <v>259</v>
      </c>
      <c r="BS17" s="26" t="s">
        <v>260</v>
      </c>
      <c r="BT17" s="26" t="s">
        <v>261</v>
      </c>
      <c r="BU17" s="27" t="s">
        <v>262</v>
      </c>
      <c r="BV17" s="26" t="s">
        <v>257</v>
      </c>
      <c r="BW17" s="26" t="s">
        <v>258</v>
      </c>
      <c r="BX17" s="26" t="s">
        <v>259</v>
      </c>
      <c r="BY17" s="26" t="s">
        <v>260</v>
      </c>
      <c r="BZ17" s="26" t="s">
        <v>261</v>
      </c>
      <c r="CA17" s="27" t="s">
        <v>262</v>
      </c>
      <c r="CB17" s="26" t="s">
        <v>257</v>
      </c>
      <c r="CC17" s="26" t="s">
        <v>258</v>
      </c>
      <c r="CD17" s="26" t="s">
        <v>259</v>
      </c>
      <c r="CE17" s="26" t="s">
        <v>260</v>
      </c>
      <c r="CF17" s="26" t="s">
        <v>261</v>
      </c>
      <c r="CG17" s="27" t="s">
        <v>262</v>
      </c>
      <c r="CH17" s="26" t="s">
        <v>257</v>
      </c>
      <c r="CI17" s="26" t="s">
        <v>258</v>
      </c>
      <c r="CJ17" s="26" t="s">
        <v>259</v>
      </c>
      <c r="CK17" s="26" t="s">
        <v>260</v>
      </c>
      <c r="CL17" s="26" t="s">
        <v>261</v>
      </c>
      <c r="CM17" s="27" t="s">
        <v>262</v>
      </c>
      <c r="CN17" s="26" t="s">
        <v>257</v>
      </c>
      <c r="CO17" s="26" t="s">
        <v>258</v>
      </c>
      <c r="CP17" s="26" t="s">
        <v>259</v>
      </c>
      <c r="CQ17" s="26" t="s">
        <v>260</v>
      </c>
      <c r="CR17" s="26" t="s">
        <v>261</v>
      </c>
      <c r="CS17" s="27" t="s">
        <v>262</v>
      </c>
      <c r="CT17" s="26" t="s">
        <v>257</v>
      </c>
      <c r="CU17" s="26" t="s">
        <v>258</v>
      </c>
      <c r="CV17" s="26" t="s">
        <v>259</v>
      </c>
      <c r="CW17" s="26" t="s">
        <v>260</v>
      </c>
      <c r="CX17" s="26" t="s">
        <v>261</v>
      </c>
      <c r="CY17" s="27" t="s">
        <v>262</v>
      </c>
      <c r="CZ17" s="26" t="s">
        <v>257</v>
      </c>
      <c r="DA17" s="26" t="s">
        <v>258</v>
      </c>
      <c r="DB17" s="26" t="s">
        <v>259</v>
      </c>
      <c r="DC17" s="26" t="s">
        <v>260</v>
      </c>
      <c r="DD17" s="26" t="s">
        <v>261</v>
      </c>
      <c r="DE17" s="28" t="s">
        <v>262</v>
      </c>
      <c r="DF17" s="57"/>
      <c r="DG17" s="60"/>
      <c r="DH17" s="57"/>
      <c r="DI17" s="60"/>
      <c r="DJ17" s="55"/>
    </row>
    <row r="18" spans="1:114" ht="29.25" customHeight="1">
      <c r="A18" s="8"/>
      <c r="B18" s="24" t="s">
        <v>263</v>
      </c>
      <c r="C18" s="25" t="s">
        <v>27</v>
      </c>
      <c r="D18" s="25">
        <v>3</v>
      </c>
      <c r="E18" s="27">
        <f>IFERROR(SUM(E16:E17), 0)</f>
        <v>0</v>
      </c>
      <c r="F18" s="27">
        <f>IFERROR(SUM(F16:F17), 0)</f>
        <v>0</v>
      </c>
      <c r="G18" s="27">
        <f>IFERROR(SUM(G16:G17), 0)</f>
        <v>0</v>
      </c>
      <c r="H18" s="27">
        <f>IFERROR(SUM(H16:H17), 0)</f>
        <v>0</v>
      </c>
      <c r="I18" s="27">
        <f>IFERROR(SUM(I16:I17), 0)</f>
        <v>0</v>
      </c>
      <c r="J18" s="27">
        <f t="shared" si="0"/>
        <v>0</v>
      </c>
      <c r="K18" s="27">
        <f>IFERROR(SUM(K16:K17), 0)</f>
        <v>0</v>
      </c>
      <c r="L18" s="27">
        <f>IFERROR(SUM(L16:L17), 0)</f>
        <v>0</v>
      </c>
      <c r="M18" s="27">
        <f>IFERROR(SUM(M16:M17), 0)</f>
        <v>0</v>
      </c>
      <c r="N18" s="27">
        <f>IFERROR(SUM(N16:N17), 0)</f>
        <v>0</v>
      </c>
      <c r="O18" s="27">
        <f>IFERROR(SUM(O16:O17), 0)</f>
        <v>0</v>
      </c>
      <c r="P18" s="27">
        <f t="shared" si="1"/>
        <v>0</v>
      </c>
      <c r="Q18" s="27">
        <f>IFERROR(SUM(Q16:Q17), 0)</f>
        <v>0</v>
      </c>
      <c r="R18" s="27">
        <f>IFERROR(SUM(R16:R17), 0)</f>
        <v>0</v>
      </c>
      <c r="S18" s="27">
        <f>IFERROR(SUM(S16:S17), 0)</f>
        <v>0</v>
      </c>
      <c r="T18" s="27">
        <f>IFERROR(SUM(T16:T17), 0)</f>
        <v>0</v>
      </c>
      <c r="U18" s="27">
        <f>IFERROR(SUM(U16:U17), 0)</f>
        <v>0</v>
      </c>
      <c r="V18" s="27">
        <f t="shared" si="2"/>
        <v>0</v>
      </c>
      <c r="W18" s="27">
        <f>IFERROR(SUM(W16:W17), 0)</f>
        <v>0</v>
      </c>
      <c r="X18" s="27">
        <f>IFERROR(SUM(X16:X17), 0)</f>
        <v>0</v>
      </c>
      <c r="Y18" s="27">
        <f>IFERROR(SUM(Y16:Y17), 0)</f>
        <v>0</v>
      </c>
      <c r="Z18" s="27">
        <f>IFERROR(SUM(Z16:Z17), 0)</f>
        <v>0</v>
      </c>
      <c r="AA18" s="27">
        <f>IFERROR(SUM(AA16:AA17), 0)</f>
        <v>0</v>
      </c>
      <c r="AB18" s="27">
        <f t="shared" si="3"/>
        <v>0</v>
      </c>
      <c r="AC18" s="27">
        <f>IFERROR(SUM(AC16:AC17), 0)</f>
        <v>0</v>
      </c>
      <c r="AD18" s="27">
        <f>IFERROR(SUM(AD16:AD17), 0)</f>
        <v>0</v>
      </c>
      <c r="AE18" s="27">
        <f>IFERROR(SUM(AE16:AE17), 0)</f>
        <v>0</v>
      </c>
      <c r="AF18" s="27">
        <f>IFERROR(SUM(AF16:AF17), 0)</f>
        <v>0</v>
      </c>
      <c r="AG18" s="27">
        <f>IFERROR(SUM(AG16:AG17), 0)</f>
        <v>0</v>
      </c>
      <c r="AH18" s="27">
        <f t="shared" si="4"/>
        <v>0</v>
      </c>
      <c r="AI18" s="27">
        <f>IFERROR(SUM(AI16:AI17), 0)</f>
        <v>0</v>
      </c>
      <c r="AJ18" s="27">
        <f>IFERROR(SUM(AJ16:AJ17), 0)</f>
        <v>0</v>
      </c>
      <c r="AK18" s="27">
        <f>IFERROR(SUM(AK16:AK17), 0)</f>
        <v>0</v>
      </c>
      <c r="AL18" s="27">
        <f>IFERROR(SUM(AL16:AL17), 0)</f>
        <v>0</v>
      </c>
      <c r="AM18" s="27">
        <f>IFERROR(SUM(AM16:AM17), 0)</f>
        <v>0</v>
      </c>
      <c r="AN18" s="27">
        <f t="shared" si="5"/>
        <v>0</v>
      </c>
      <c r="AO18" s="27">
        <f>IFERROR(SUM(AO16:AO17), 0)</f>
        <v>0</v>
      </c>
      <c r="AP18" s="27">
        <f>IFERROR(SUM(AP16:AP17), 0)</f>
        <v>0</v>
      </c>
      <c r="AQ18" s="27">
        <f>IFERROR(SUM(AQ16:AQ17), 0)</f>
        <v>0</v>
      </c>
      <c r="AR18" s="27">
        <f>IFERROR(SUM(AR16:AR17), 0)</f>
        <v>0</v>
      </c>
      <c r="AS18" s="27">
        <f>IFERROR(SUM(AS16:AS17), 0)</f>
        <v>0</v>
      </c>
      <c r="AT18" s="27">
        <f t="shared" si="6"/>
        <v>0</v>
      </c>
      <c r="AU18" s="27">
        <f>IFERROR(SUM(AU16:AU17), 0)</f>
        <v>0</v>
      </c>
      <c r="AV18" s="27">
        <f>IFERROR(SUM(AV16:AV17), 0)</f>
        <v>0</v>
      </c>
      <c r="AW18" s="27">
        <f>IFERROR(SUM(AW16:AW17), 0)</f>
        <v>0</v>
      </c>
      <c r="AX18" s="27">
        <f>IFERROR(SUM(AX16:AX17), 0)</f>
        <v>0</v>
      </c>
      <c r="AY18" s="27">
        <f>IFERROR(SUM(AY16:AY17), 0)</f>
        <v>0</v>
      </c>
      <c r="AZ18" s="28">
        <f t="shared" si="7"/>
        <v>0</v>
      </c>
      <c r="BA18" s="57"/>
      <c r="BB18" s="60" t="s">
        <v>264</v>
      </c>
      <c r="BC18" s="57"/>
      <c r="BD18" s="60"/>
      <c r="BE18" s="55"/>
      <c r="BF18" s="55"/>
      <c r="BG18" s="24" t="s">
        <v>263</v>
      </c>
      <c r="BH18" s="25" t="s">
        <v>27</v>
      </c>
      <c r="BI18" s="25">
        <v>3</v>
      </c>
      <c r="BJ18" s="27" t="s">
        <v>265</v>
      </c>
      <c r="BK18" s="27" t="s">
        <v>266</v>
      </c>
      <c r="BL18" s="27" t="s">
        <v>267</v>
      </c>
      <c r="BM18" s="27" t="s">
        <v>268</v>
      </c>
      <c r="BN18" s="27" t="s">
        <v>269</v>
      </c>
      <c r="BO18" s="27" t="s">
        <v>270</v>
      </c>
      <c r="BP18" s="27" t="s">
        <v>265</v>
      </c>
      <c r="BQ18" s="27" t="s">
        <v>266</v>
      </c>
      <c r="BR18" s="27" t="s">
        <v>267</v>
      </c>
      <c r="BS18" s="27" t="s">
        <v>268</v>
      </c>
      <c r="BT18" s="27" t="s">
        <v>269</v>
      </c>
      <c r="BU18" s="27" t="s">
        <v>270</v>
      </c>
      <c r="BV18" s="27" t="s">
        <v>265</v>
      </c>
      <c r="BW18" s="27" t="s">
        <v>266</v>
      </c>
      <c r="BX18" s="27" t="s">
        <v>267</v>
      </c>
      <c r="BY18" s="27" t="s">
        <v>268</v>
      </c>
      <c r="BZ18" s="27" t="s">
        <v>269</v>
      </c>
      <c r="CA18" s="27" t="s">
        <v>270</v>
      </c>
      <c r="CB18" s="27" t="s">
        <v>265</v>
      </c>
      <c r="CC18" s="27" t="s">
        <v>266</v>
      </c>
      <c r="CD18" s="27" t="s">
        <v>267</v>
      </c>
      <c r="CE18" s="27" t="s">
        <v>268</v>
      </c>
      <c r="CF18" s="27" t="s">
        <v>269</v>
      </c>
      <c r="CG18" s="27" t="s">
        <v>270</v>
      </c>
      <c r="CH18" s="27" t="s">
        <v>265</v>
      </c>
      <c r="CI18" s="27" t="s">
        <v>266</v>
      </c>
      <c r="CJ18" s="27" t="s">
        <v>267</v>
      </c>
      <c r="CK18" s="27" t="s">
        <v>268</v>
      </c>
      <c r="CL18" s="27" t="s">
        <v>269</v>
      </c>
      <c r="CM18" s="27" t="s">
        <v>270</v>
      </c>
      <c r="CN18" s="27" t="s">
        <v>265</v>
      </c>
      <c r="CO18" s="27" t="s">
        <v>266</v>
      </c>
      <c r="CP18" s="27" t="s">
        <v>267</v>
      </c>
      <c r="CQ18" s="27" t="s">
        <v>268</v>
      </c>
      <c r="CR18" s="27" t="s">
        <v>269</v>
      </c>
      <c r="CS18" s="27" t="s">
        <v>270</v>
      </c>
      <c r="CT18" s="27" t="s">
        <v>265</v>
      </c>
      <c r="CU18" s="27" t="s">
        <v>266</v>
      </c>
      <c r="CV18" s="27" t="s">
        <v>267</v>
      </c>
      <c r="CW18" s="27" t="s">
        <v>268</v>
      </c>
      <c r="CX18" s="27" t="s">
        <v>269</v>
      </c>
      <c r="CY18" s="27" t="s">
        <v>270</v>
      </c>
      <c r="CZ18" s="27" t="s">
        <v>265</v>
      </c>
      <c r="DA18" s="27" t="s">
        <v>266</v>
      </c>
      <c r="DB18" s="27" t="s">
        <v>267</v>
      </c>
      <c r="DC18" s="27" t="s">
        <v>268</v>
      </c>
      <c r="DD18" s="27" t="s">
        <v>269</v>
      </c>
      <c r="DE18" s="28" t="s">
        <v>270</v>
      </c>
      <c r="DF18" s="57"/>
      <c r="DG18" s="60"/>
      <c r="DH18" s="57"/>
      <c r="DI18" s="60"/>
      <c r="DJ18" s="55"/>
    </row>
    <row r="19" spans="1:114" ht="29.25" customHeight="1">
      <c r="A19" s="8"/>
      <c r="B19" s="24" t="s">
        <v>271</v>
      </c>
      <c r="C19" s="25" t="s">
        <v>27</v>
      </c>
      <c r="D19" s="25">
        <v>3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7">
        <f t="shared" si="0"/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7">
        <f t="shared" si="1"/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7">
        <f t="shared" si="2"/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7">
        <f t="shared" si="3"/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7">
        <f t="shared" si="4"/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7">
        <f t="shared" si="5"/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7">
        <f t="shared" si="6"/>
        <v>0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8">
        <f t="shared" si="7"/>
        <v>0</v>
      </c>
      <c r="BA19" s="57"/>
      <c r="BB19" s="60" t="s">
        <v>272</v>
      </c>
      <c r="BC19" s="57"/>
      <c r="BD19" s="60" t="s">
        <v>273</v>
      </c>
      <c r="BE19" s="8"/>
      <c r="BF19" s="8"/>
      <c r="BG19" s="24" t="s">
        <v>271</v>
      </c>
      <c r="BH19" s="25" t="s">
        <v>27</v>
      </c>
      <c r="BI19" s="25">
        <v>3</v>
      </c>
      <c r="BJ19" s="26" t="s">
        <v>274</v>
      </c>
      <c r="BK19" s="26" t="s">
        <v>275</v>
      </c>
      <c r="BL19" s="26" t="s">
        <v>276</v>
      </c>
      <c r="BM19" s="26" t="s">
        <v>277</v>
      </c>
      <c r="BN19" s="26" t="s">
        <v>278</v>
      </c>
      <c r="BO19" s="27" t="s">
        <v>279</v>
      </c>
      <c r="BP19" s="26" t="s">
        <v>274</v>
      </c>
      <c r="BQ19" s="26" t="s">
        <v>275</v>
      </c>
      <c r="BR19" s="26" t="s">
        <v>276</v>
      </c>
      <c r="BS19" s="26" t="s">
        <v>277</v>
      </c>
      <c r="BT19" s="26" t="s">
        <v>278</v>
      </c>
      <c r="BU19" s="27" t="s">
        <v>279</v>
      </c>
      <c r="BV19" s="26" t="s">
        <v>274</v>
      </c>
      <c r="BW19" s="26" t="s">
        <v>275</v>
      </c>
      <c r="BX19" s="26" t="s">
        <v>276</v>
      </c>
      <c r="BY19" s="26" t="s">
        <v>277</v>
      </c>
      <c r="BZ19" s="26" t="s">
        <v>278</v>
      </c>
      <c r="CA19" s="27" t="s">
        <v>279</v>
      </c>
      <c r="CB19" s="26" t="s">
        <v>274</v>
      </c>
      <c r="CC19" s="26" t="s">
        <v>275</v>
      </c>
      <c r="CD19" s="26" t="s">
        <v>276</v>
      </c>
      <c r="CE19" s="26" t="s">
        <v>277</v>
      </c>
      <c r="CF19" s="26" t="s">
        <v>278</v>
      </c>
      <c r="CG19" s="27" t="s">
        <v>279</v>
      </c>
      <c r="CH19" s="26" t="s">
        <v>274</v>
      </c>
      <c r="CI19" s="26" t="s">
        <v>275</v>
      </c>
      <c r="CJ19" s="26" t="s">
        <v>276</v>
      </c>
      <c r="CK19" s="26" t="s">
        <v>277</v>
      </c>
      <c r="CL19" s="26" t="s">
        <v>278</v>
      </c>
      <c r="CM19" s="27" t="s">
        <v>279</v>
      </c>
      <c r="CN19" s="26" t="s">
        <v>274</v>
      </c>
      <c r="CO19" s="26" t="s">
        <v>275</v>
      </c>
      <c r="CP19" s="26" t="s">
        <v>276</v>
      </c>
      <c r="CQ19" s="26" t="s">
        <v>277</v>
      </c>
      <c r="CR19" s="26" t="s">
        <v>278</v>
      </c>
      <c r="CS19" s="27" t="s">
        <v>279</v>
      </c>
      <c r="CT19" s="26" t="s">
        <v>274</v>
      </c>
      <c r="CU19" s="26" t="s">
        <v>275</v>
      </c>
      <c r="CV19" s="26" t="s">
        <v>276</v>
      </c>
      <c r="CW19" s="26" t="s">
        <v>277</v>
      </c>
      <c r="CX19" s="26" t="s">
        <v>278</v>
      </c>
      <c r="CY19" s="27" t="s">
        <v>279</v>
      </c>
      <c r="CZ19" s="26" t="s">
        <v>274</v>
      </c>
      <c r="DA19" s="26" t="s">
        <v>275</v>
      </c>
      <c r="DB19" s="26" t="s">
        <v>276</v>
      </c>
      <c r="DC19" s="26" t="s">
        <v>277</v>
      </c>
      <c r="DD19" s="26" t="s">
        <v>278</v>
      </c>
      <c r="DE19" s="28" t="s">
        <v>279</v>
      </c>
      <c r="DF19" s="57"/>
      <c r="DG19" s="60"/>
      <c r="DH19" s="57"/>
      <c r="DI19" s="60"/>
      <c r="DJ19" s="8"/>
    </row>
    <row r="20" spans="1:114" ht="29.25" customHeight="1">
      <c r="A20" s="8"/>
      <c r="B20" s="24" t="s">
        <v>280</v>
      </c>
      <c r="C20" s="25" t="s">
        <v>27</v>
      </c>
      <c r="D20" s="25">
        <v>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7">
        <f t="shared" si="0"/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7">
        <f t="shared" si="1"/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7">
        <f t="shared" si="2"/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7">
        <f t="shared" si="3"/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7">
        <f t="shared" si="4"/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7">
        <f t="shared" si="5"/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7">
        <f t="shared" si="6"/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8">
        <f t="shared" si="7"/>
        <v>0</v>
      </c>
      <c r="BA20" s="57"/>
      <c r="BB20" s="60" t="s">
        <v>281</v>
      </c>
      <c r="BC20" s="57"/>
      <c r="BD20" s="60" t="s">
        <v>282</v>
      </c>
      <c r="BE20" s="55"/>
      <c r="BF20" s="55"/>
      <c r="BG20" s="24" t="s">
        <v>280</v>
      </c>
      <c r="BH20" s="25" t="s">
        <v>27</v>
      </c>
      <c r="BI20" s="25">
        <v>3</v>
      </c>
      <c r="BJ20" s="26" t="s">
        <v>283</v>
      </c>
      <c r="BK20" s="26" t="s">
        <v>284</v>
      </c>
      <c r="BL20" s="26" t="s">
        <v>285</v>
      </c>
      <c r="BM20" s="26" t="s">
        <v>286</v>
      </c>
      <c r="BN20" s="26" t="s">
        <v>287</v>
      </c>
      <c r="BO20" s="27" t="s">
        <v>288</v>
      </c>
      <c r="BP20" s="26" t="s">
        <v>283</v>
      </c>
      <c r="BQ20" s="26" t="s">
        <v>284</v>
      </c>
      <c r="BR20" s="26" t="s">
        <v>285</v>
      </c>
      <c r="BS20" s="26" t="s">
        <v>286</v>
      </c>
      <c r="BT20" s="26" t="s">
        <v>287</v>
      </c>
      <c r="BU20" s="27" t="s">
        <v>288</v>
      </c>
      <c r="BV20" s="26" t="s">
        <v>283</v>
      </c>
      <c r="BW20" s="26" t="s">
        <v>284</v>
      </c>
      <c r="BX20" s="26" t="s">
        <v>285</v>
      </c>
      <c r="BY20" s="26" t="s">
        <v>286</v>
      </c>
      <c r="BZ20" s="26" t="s">
        <v>287</v>
      </c>
      <c r="CA20" s="27" t="s">
        <v>288</v>
      </c>
      <c r="CB20" s="26" t="s">
        <v>283</v>
      </c>
      <c r="CC20" s="26" t="s">
        <v>284</v>
      </c>
      <c r="CD20" s="26" t="s">
        <v>285</v>
      </c>
      <c r="CE20" s="26" t="s">
        <v>286</v>
      </c>
      <c r="CF20" s="26" t="s">
        <v>287</v>
      </c>
      <c r="CG20" s="27" t="s">
        <v>288</v>
      </c>
      <c r="CH20" s="26" t="s">
        <v>283</v>
      </c>
      <c r="CI20" s="26" t="s">
        <v>284</v>
      </c>
      <c r="CJ20" s="26" t="s">
        <v>285</v>
      </c>
      <c r="CK20" s="26" t="s">
        <v>286</v>
      </c>
      <c r="CL20" s="26" t="s">
        <v>287</v>
      </c>
      <c r="CM20" s="27" t="s">
        <v>288</v>
      </c>
      <c r="CN20" s="26" t="s">
        <v>283</v>
      </c>
      <c r="CO20" s="26" t="s">
        <v>284</v>
      </c>
      <c r="CP20" s="26" t="s">
        <v>285</v>
      </c>
      <c r="CQ20" s="26" t="s">
        <v>286</v>
      </c>
      <c r="CR20" s="26" t="s">
        <v>287</v>
      </c>
      <c r="CS20" s="27" t="s">
        <v>288</v>
      </c>
      <c r="CT20" s="26" t="s">
        <v>283</v>
      </c>
      <c r="CU20" s="26" t="s">
        <v>284</v>
      </c>
      <c r="CV20" s="26" t="s">
        <v>285</v>
      </c>
      <c r="CW20" s="26" t="s">
        <v>286</v>
      </c>
      <c r="CX20" s="26" t="s">
        <v>287</v>
      </c>
      <c r="CY20" s="27" t="s">
        <v>288</v>
      </c>
      <c r="CZ20" s="26" t="s">
        <v>283</v>
      </c>
      <c r="DA20" s="26" t="s">
        <v>284</v>
      </c>
      <c r="DB20" s="26" t="s">
        <v>285</v>
      </c>
      <c r="DC20" s="26" t="s">
        <v>286</v>
      </c>
      <c r="DD20" s="26" t="s">
        <v>287</v>
      </c>
      <c r="DE20" s="28" t="s">
        <v>288</v>
      </c>
      <c r="DF20" s="57"/>
      <c r="DG20" s="60"/>
      <c r="DH20" s="57"/>
      <c r="DI20" s="60"/>
      <c r="DJ20" s="55"/>
    </row>
    <row r="21" spans="1:114" ht="29.25" customHeight="1">
      <c r="A21" s="8"/>
      <c r="B21" s="24" t="s">
        <v>289</v>
      </c>
      <c r="C21" s="25" t="s">
        <v>27</v>
      </c>
      <c r="D21" s="25">
        <v>3</v>
      </c>
      <c r="E21" s="27">
        <f>IFERROR(SUM(E19:E20), 0)</f>
        <v>0</v>
      </c>
      <c r="F21" s="27">
        <f>IFERROR(SUM(F19:F20), 0)</f>
        <v>0</v>
      </c>
      <c r="G21" s="27">
        <f>IFERROR(SUM(G19:G20), 0)</f>
        <v>0</v>
      </c>
      <c r="H21" s="27">
        <f>IFERROR(SUM(H19:H20), 0)</f>
        <v>0</v>
      </c>
      <c r="I21" s="27">
        <f>IFERROR(SUM(I19:I20), 0)</f>
        <v>0</v>
      </c>
      <c r="J21" s="27">
        <f t="shared" si="0"/>
        <v>0</v>
      </c>
      <c r="K21" s="27">
        <f>IFERROR(SUM(K19:K20), 0)</f>
        <v>0</v>
      </c>
      <c r="L21" s="27">
        <f>IFERROR(SUM(L19:L20), 0)</f>
        <v>0</v>
      </c>
      <c r="M21" s="27">
        <f>IFERROR(SUM(M19:M20), 0)</f>
        <v>0</v>
      </c>
      <c r="N21" s="27">
        <f>IFERROR(SUM(N19:N20), 0)</f>
        <v>0</v>
      </c>
      <c r="O21" s="27">
        <f>IFERROR(SUM(O19:O20), 0)</f>
        <v>0</v>
      </c>
      <c r="P21" s="27">
        <f t="shared" si="1"/>
        <v>0</v>
      </c>
      <c r="Q21" s="27">
        <f>IFERROR(SUM(Q19:Q20), 0)</f>
        <v>0</v>
      </c>
      <c r="R21" s="27">
        <f>IFERROR(SUM(R19:R20), 0)</f>
        <v>0</v>
      </c>
      <c r="S21" s="27">
        <f>IFERROR(SUM(S19:S20), 0)</f>
        <v>0</v>
      </c>
      <c r="T21" s="27">
        <f>IFERROR(SUM(T19:T20), 0)</f>
        <v>0</v>
      </c>
      <c r="U21" s="27">
        <f>IFERROR(SUM(U19:U20), 0)</f>
        <v>0</v>
      </c>
      <c r="V21" s="27">
        <f t="shared" si="2"/>
        <v>0</v>
      </c>
      <c r="W21" s="27">
        <f>IFERROR(SUM(W19:W20), 0)</f>
        <v>0</v>
      </c>
      <c r="X21" s="27">
        <f>IFERROR(SUM(X19:X20), 0)</f>
        <v>0</v>
      </c>
      <c r="Y21" s="27">
        <f>IFERROR(SUM(Y19:Y20), 0)</f>
        <v>0</v>
      </c>
      <c r="Z21" s="27">
        <f>IFERROR(SUM(Z19:Z20), 0)</f>
        <v>0</v>
      </c>
      <c r="AA21" s="27">
        <f>IFERROR(SUM(AA19:AA20), 0)</f>
        <v>0</v>
      </c>
      <c r="AB21" s="27">
        <f t="shared" si="3"/>
        <v>0</v>
      </c>
      <c r="AC21" s="27">
        <f>IFERROR(SUM(AC19:AC20), 0)</f>
        <v>0</v>
      </c>
      <c r="AD21" s="27">
        <f>IFERROR(SUM(AD19:AD20), 0)</f>
        <v>0</v>
      </c>
      <c r="AE21" s="27">
        <f>IFERROR(SUM(AE19:AE20), 0)</f>
        <v>0</v>
      </c>
      <c r="AF21" s="27">
        <f>IFERROR(SUM(AF19:AF20), 0)</f>
        <v>0</v>
      </c>
      <c r="AG21" s="27">
        <f>IFERROR(SUM(AG19:AG20), 0)</f>
        <v>0</v>
      </c>
      <c r="AH21" s="27">
        <f t="shared" si="4"/>
        <v>0</v>
      </c>
      <c r="AI21" s="27">
        <f>IFERROR(SUM(AI19:AI20), 0)</f>
        <v>0</v>
      </c>
      <c r="AJ21" s="27">
        <f>IFERROR(SUM(AJ19:AJ20), 0)</f>
        <v>0</v>
      </c>
      <c r="AK21" s="27">
        <f>IFERROR(SUM(AK19:AK20), 0)</f>
        <v>0</v>
      </c>
      <c r="AL21" s="27">
        <f>IFERROR(SUM(AL19:AL20), 0)</f>
        <v>0</v>
      </c>
      <c r="AM21" s="27">
        <f>IFERROR(SUM(AM19:AM20), 0)</f>
        <v>0</v>
      </c>
      <c r="AN21" s="27">
        <f t="shared" si="5"/>
        <v>0</v>
      </c>
      <c r="AO21" s="27">
        <f>IFERROR(SUM(AO19:AO20), 0)</f>
        <v>0</v>
      </c>
      <c r="AP21" s="27">
        <f>IFERROR(SUM(AP19:AP20), 0)</f>
        <v>0</v>
      </c>
      <c r="AQ21" s="27">
        <f>IFERROR(SUM(AQ19:AQ20), 0)</f>
        <v>0</v>
      </c>
      <c r="AR21" s="27">
        <f>IFERROR(SUM(AR19:AR20), 0)</f>
        <v>0</v>
      </c>
      <c r="AS21" s="27">
        <f>IFERROR(SUM(AS19:AS20), 0)</f>
        <v>0</v>
      </c>
      <c r="AT21" s="27">
        <f t="shared" si="6"/>
        <v>0</v>
      </c>
      <c r="AU21" s="27">
        <f>IFERROR(SUM(AU19:AU20), 0)</f>
        <v>0</v>
      </c>
      <c r="AV21" s="27">
        <f>IFERROR(SUM(AV19:AV20), 0)</f>
        <v>0</v>
      </c>
      <c r="AW21" s="27">
        <f>IFERROR(SUM(AW19:AW20), 0)</f>
        <v>0</v>
      </c>
      <c r="AX21" s="27">
        <f>IFERROR(SUM(AX19:AX20), 0)</f>
        <v>0</v>
      </c>
      <c r="AY21" s="27">
        <f>IFERROR(SUM(AY19:AY20), 0)</f>
        <v>0</v>
      </c>
      <c r="AZ21" s="28">
        <f t="shared" si="7"/>
        <v>0</v>
      </c>
      <c r="BA21" s="57"/>
      <c r="BB21" s="60" t="s">
        <v>290</v>
      </c>
      <c r="BC21" s="57"/>
      <c r="BD21" s="60" t="s">
        <v>291</v>
      </c>
      <c r="BE21" s="55"/>
      <c r="BF21" s="55"/>
      <c r="BG21" s="24" t="s">
        <v>289</v>
      </c>
      <c r="BH21" s="25" t="s">
        <v>27</v>
      </c>
      <c r="BI21" s="25">
        <v>3</v>
      </c>
      <c r="BJ21" s="27" t="s">
        <v>292</v>
      </c>
      <c r="BK21" s="27" t="s">
        <v>293</v>
      </c>
      <c r="BL21" s="27" t="s">
        <v>294</v>
      </c>
      <c r="BM21" s="27" t="s">
        <v>295</v>
      </c>
      <c r="BN21" s="27" t="s">
        <v>296</v>
      </c>
      <c r="BO21" s="27" t="s">
        <v>297</v>
      </c>
      <c r="BP21" s="27" t="s">
        <v>292</v>
      </c>
      <c r="BQ21" s="27" t="s">
        <v>293</v>
      </c>
      <c r="BR21" s="27" t="s">
        <v>294</v>
      </c>
      <c r="BS21" s="27" t="s">
        <v>295</v>
      </c>
      <c r="BT21" s="27" t="s">
        <v>296</v>
      </c>
      <c r="BU21" s="27" t="s">
        <v>297</v>
      </c>
      <c r="BV21" s="27" t="s">
        <v>292</v>
      </c>
      <c r="BW21" s="27" t="s">
        <v>293</v>
      </c>
      <c r="BX21" s="27" t="s">
        <v>294</v>
      </c>
      <c r="BY21" s="27" t="s">
        <v>295</v>
      </c>
      <c r="BZ21" s="27" t="s">
        <v>296</v>
      </c>
      <c r="CA21" s="27" t="s">
        <v>297</v>
      </c>
      <c r="CB21" s="27" t="s">
        <v>292</v>
      </c>
      <c r="CC21" s="27" t="s">
        <v>293</v>
      </c>
      <c r="CD21" s="27" t="s">
        <v>294</v>
      </c>
      <c r="CE21" s="27" t="s">
        <v>295</v>
      </c>
      <c r="CF21" s="27" t="s">
        <v>296</v>
      </c>
      <c r="CG21" s="27" t="s">
        <v>297</v>
      </c>
      <c r="CH21" s="27" t="s">
        <v>292</v>
      </c>
      <c r="CI21" s="27" t="s">
        <v>293</v>
      </c>
      <c r="CJ21" s="27" t="s">
        <v>294</v>
      </c>
      <c r="CK21" s="27" t="s">
        <v>295</v>
      </c>
      <c r="CL21" s="27" t="s">
        <v>296</v>
      </c>
      <c r="CM21" s="27" t="s">
        <v>297</v>
      </c>
      <c r="CN21" s="27" t="s">
        <v>292</v>
      </c>
      <c r="CO21" s="27" t="s">
        <v>293</v>
      </c>
      <c r="CP21" s="27" t="s">
        <v>294</v>
      </c>
      <c r="CQ21" s="27" t="s">
        <v>295</v>
      </c>
      <c r="CR21" s="27" t="s">
        <v>296</v>
      </c>
      <c r="CS21" s="27" t="s">
        <v>297</v>
      </c>
      <c r="CT21" s="27" t="s">
        <v>292</v>
      </c>
      <c r="CU21" s="27" t="s">
        <v>293</v>
      </c>
      <c r="CV21" s="27" t="s">
        <v>294</v>
      </c>
      <c r="CW21" s="27" t="s">
        <v>295</v>
      </c>
      <c r="CX21" s="27" t="s">
        <v>296</v>
      </c>
      <c r="CY21" s="27" t="s">
        <v>297</v>
      </c>
      <c r="CZ21" s="27" t="s">
        <v>292</v>
      </c>
      <c r="DA21" s="27" t="s">
        <v>293</v>
      </c>
      <c r="DB21" s="27" t="s">
        <v>294</v>
      </c>
      <c r="DC21" s="27" t="s">
        <v>295</v>
      </c>
      <c r="DD21" s="27" t="s">
        <v>296</v>
      </c>
      <c r="DE21" s="28" t="s">
        <v>297</v>
      </c>
      <c r="DF21" s="57"/>
      <c r="DG21" s="60"/>
      <c r="DH21" s="57"/>
      <c r="DI21" s="60"/>
      <c r="DJ21" s="55"/>
    </row>
    <row r="22" spans="1:114" ht="29.25" customHeight="1">
      <c r="A22" s="8"/>
      <c r="B22" s="24" t="s">
        <v>298</v>
      </c>
      <c r="C22" s="25" t="s">
        <v>27</v>
      </c>
      <c r="D22" s="25">
        <v>3</v>
      </c>
      <c r="E22" s="26">
        <v>0.629</v>
      </c>
      <c r="F22" s="26">
        <v>0</v>
      </c>
      <c r="G22" s="26">
        <v>0</v>
      </c>
      <c r="H22" s="26">
        <v>0</v>
      </c>
      <c r="I22" s="26">
        <v>0</v>
      </c>
      <c r="J22" s="27">
        <f t="shared" si="0"/>
        <v>0.629</v>
      </c>
      <c r="K22" s="26">
        <v>1.3560000000000001</v>
      </c>
      <c r="L22" s="26">
        <v>0</v>
      </c>
      <c r="M22" s="26">
        <v>0</v>
      </c>
      <c r="N22" s="26">
        <v>0</v>
      </c>
      <c r="O22" s="26">
        <v>0</v>
      </c>
      <c r="P22" s="27">
        <f t="shared" si="1"/>
        <v>1.3560000000000001</v>
      </c>
      <c r="Q22" s="26">
        <v>1.6870000000000001</v>
      </c>
      <c r="R22" s="26">
        <v>0</v>
      </c>
      <c r="S22" s="26">
        <v>0</v>
      </c>
      <c r="T22" s="26">
        <v>0</v>
      </c>
      <c r="U22" s="26">
        <v>0</v>
      </c>
      <c r="V22" s="27">
        <f t="shared" si="2"/>
        <v>1.6870000000000001</v>
      </c>
      <c r="W22" s="26">
        <v>0.746</v>
      </c>
      <c r="X22" s="26">
        <v>0</v>
      </c>
      <c r="Y22" s="26">
        <v>0</v>
      </c>
      <c r="Z22" s="26">
        <v>0</v>
      </c>
      <c r="AA22" s="26">
        <v>0</v>
      </c>
      <c r="AB22" s="27">
        <f t="shared" si="3"/>
        <v>0.746</v>
      </c>
      <c r="AC22" s="26">
        <v>0.73499999999999999</v>
      </c>
      <c r="AD22" s="26">
        <v>0</v>
      </c>
      <c r="AE22" s="26">
        <v>0</v>
      </c>
      <c r="AF22" s="26">
        <v>0</v>
      </c>
      <c r="AG22" s="26">
        <v>0</v>
      </c>
      <c r="AH22" s="27">
        <f t="shared" si="4"/>
        <v>0.73499999999999999</v>
      </c>
      <c r="AI22" s="26">
        <v>0.73499999999999999</v>
      </c>
      <c r="AJ22" s="26">
        <v>0</v>
      </c>
      <c r="AK22" s="26">
        <v>0</v>
      </c>
      <c r="AL22" s="26">
        <v>0</v>
      </c>
      <c r="AM22" s="26">
        <v>0</v>
      </c>
      <c r="AN22" s="27">
        <f t="shared" si="5"/>
        <v>0.73499999999999999</v>
      </c>
      <c r="AO22" s="26">
        <v>0.73899999999999999</v>
      </c>
      <c r="AP22" s="26">
        <v>0</v>
      </c>
      <c r="AQ22" s="26">
        <v>0</v>
      </c>
      <c r="AR22" s="26">
        <v>0</v>
      </c>
      <c r="AS22" s="26">
        <v>0</v>
      </c>
      <c r="AT22" s="27">
        <f t="shared" si="6"/>
        <v>0.73899999999999999</v>
      </c>
      <c r="AU22" s="26">
        <v>0.748</v>
      </c>
      <c r="AV22" s="26">
        <v>0</v>
      </c>
      <c r="AW22" s="26">
        <v>0</v>
      </c>
      <c r="AX22" s="26">
        <v>0</v>
      </c>
      <c r="AY22" s="26">
        <v>0</v>
      </c>
      <c r="AZ22" s="28">
        <f t="shared" si="7"/>
        <v>0.748</v>
      </c>
      <c r="BA22" s="57"/>
      <c r="BB22" s="60" t="s">
        <v>299</v>
      </c>
      <c r="BC22" s="57"/>
      <c r="BD22" s="60" t="s">
        <v>300</v>
      </c>
      <c r="BE22" s="55"/>
      <c r="BF22" s="55"/>
      <c r="BG22" s="24" t="s">
        <v>298</v>
      </c>
      <c r="BH22" s="25" t="s">
        <v>27</v>
      </c>
      <c r="BI22" s="25">
        <v>3</v>
      </c>
      <c r="BJ22" s="26" t="s">
        <v>301</v>
      </c>
      <c r="BK22" s="26" t="s">
        <v>302</v>
      </c>
      <c r="BL22" s="26" t="s">
        <v>303</v>
      </c>
      <c r="BM22" s="26" t="s">
        <v>304</v>
      </c>
      <c r="BN22" s="26" t="s">
        <v>305</v>
      </c>
      <c r="BO22" s="27" t="s">
        <v>306</v>
      </c>
      <c r="BP22" s="26" t="s">
        <v>301</v>
      </c>
      <c r="BQ22" s="26" t="s">
        <v>302</v>
      </c>
      <c r="BR22" s="26" t="s">
        <v>303</v>
      </c>
      <c r="BS22" s="26" t="s">
        <v>304</v>
      </c>
      <c r="BT22" s="26" t="s">
        <v>305</v>
      </c>
      <c r="BU22" s="27" t="s">
        <v>306</v>
      </c>
      <c r="BV22" s="26" t="s">
        <v>301</v>
      </c>
      <c r="BW22" s="26" t="s">
        <v>302</v>
      </c>
      <c r="BX22" s="26" t="s">
        <v>303</v>
      </c>
      <c r="BY22" s="26" t="s">
        <v>304</v>
      </c>
      <c r="BZ22" s="26" t="s">
        <v>305</v>
      </c>
      <c r="CA22" s="27" t="s">
        <v>306</v>
      </c>
      <c r="CB22" s="26" t="s">
        <v>301</v>
      </c>
      <c r="CC22" s="26" t="s">
        <v>302</v>
      </c>
      <c r="CD22" s="26" t="s">
        <v>303</v>
      </c>
      <c r="CE22" s="26" t="s">
        <v>304</v>
      </c>
      <c r="CF22" s="26" t="s">
        <v>305</v>
      </c>
      <c r="CG22" s="27" t="s">
        <v>306</v>
      </c>
      <c r="CH22" s="26" t="s">
        <v>301</v>
      </c>
      <c r="CI22" s="26" t="s">
        <v>302</v>
      </c>
      <c r="CJ22" s="26" t="s">
        <v>303</v>
      </c>
      <c r="CK22" s="26" t="s">
        <v>304</v>
      </c>
      <c r="CL22" s="26" t="s">
        <v>305</v>
      </c>
      <c r="CM22" s="27" t="s">
        <v>306</v>
      </c>
      <c r="CN22" s="26" t="s">
        <v>301</v>
      </c>
      <c r="CO22" s="26" t="s">
        <v>302</v>
      </c>
      <c r="CP22" s="26" t="s">
        <v>303</v>
      </c>
      <c r="CQ22" s="26" t="s">
        <v>304</v>
      </c>
      <c r="CR22" s="26" t="s">
        <v>305</v>
      </c>
      <c r="CS22" s="27" t="s">
        <v>306</v>
      </c>
      <c r="CT22" s="26" t="s">
        <v>301</v>
      </c>
      <c r="CU22" s="26" t="s">
        <v>302</v>
      </c>
      <c r="CV22" s="26" t="s">
        <v>303</v>
      </c>
      <c r="CW22" s="26" t="s">
        <v>304</v>
      </c>
      <c r="CX22" s="26" t="s">
        <v>305</v>
      </c>
      <c r="CY22" s="27" t="s">
        <v>306</v>
      </c>
      <c r="CZ22" s="26" t="s">
        <v>301</v>
      </c>
      <c r="DA22" s="26" t="s">
        <v>302</v>
      </c>
      <c r="DB22" s="26" t="s">
        <v>303</v>
      </c>
      <c r="DC22" s="26" t="s">
        <v>304</v>
      </c>
      <c r="DD22" s="26" t="s">
        <v>305</v>
      </c>
      <c r="DE22" s="28" t="s">
        <v>306</v>
      </c>
      <c r="DF22" s="57"/>
      <c r="DG22" s="60"/>
      <c r="DH22" s="57"/>
      <c r="DI22" s="60"/>
      <c r="DJ22" s="55"/>
    </row>
    <row r="23" spans="1:114" ht="29.25" customHeight="1">
      <c r="A23" s="8"/>
      <c r="B23" s="24" t="s">
        <v>307</v>
      </c>
      <c r="C23" s="25" t="s">
        <v>27</v>
      </c>
      <c r="D23" s="25">
        <v>3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7">
        <f t="shared" si="0"/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7">
        <f t="shared" si="1"/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7">
        <f t="shared" si="2"/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7">
        <f t="shared" si="3"/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7">
        <f t="shared" si="4"/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7">
        <f t="shared" si="5"/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7">
        <f t="shared" si="6"/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8">
        <f t="shared" si="7"/>
        <v>0</v>
      </c>
      <c r="BA23" s="57"/>
      <c r="BB23" s="60" t="s">
        <v>308</v>
      </c>
      <c r="BC23" s="57"/>
      <c r="BD23" s="60" t="s">
        <v>309</v>
      </c>
      <c r="BE23" s="55"/>
      <c r="BF23" s="55"/>
      <c r="BG23" s="24" t="s">
        <v>307</v>
      </c>
      <c r="BH23" s="25" t="s">
        <v>27</v>
      </c>
      <c r="BI23" s="25">
        <v>3</v>
      </c>
      <c r="BJ23" s="26" t="s">
        <v>310</v>
      </c>
      <c r="BK23" s="26" t="s">
        <v>311</v>
      </c>
      <c r="BL23" s="26" t="s">
        <v>312</v>
      </c>
      <c r="BM23" s="26" t="s">
        <v>313</v>
      </c>
      <c r="BN23" s="26" t="s">
        <v>314</v>
      </c>
      <c r="BO23" s="27" t="s">
        <v>315</v>
      </c>
      <c r="BP23" s="26" t="s">
        <v>310</v>
      </c>
      <c r="BQ23" s="26" t="s">
        <v>311</v>
      </c>
      <c r="BR23" s="26" t="s">
        <v>312</v>
      </c>
      <c r="BS23" s="26" t="s">
        <v>313</v>
      </c>
      <c r="BT23" s="26" t="s">
        <v>314</v>
      </c>
      <c r="BU23" s="27" t="s">
        <v>315</v>
      </c>
      <c r="BV23" s="26" t="s">
        <v>310</v>
      </c>
      <c r="BW23" s="26" t="s">
        <v>311</v>
      </c>
      <c r="BX23" s="26" t="s">
        <v>312</v>
      </c>
      <c r="BY23" s="26" t="s">
        <v>313</v>
      </c>
      <c r="BZ23" s="26" t="s">
        <v>314</v>
      </c>
      <c r="CA23" s="27" t="s">
        <v>315</v>
      </c>
      <c r="CB23" s="26" t="s">
        <v>310</v>
      </c>
      <c r="CC23" s="26" t="s">
        <v>311</v>
      </c>
      <c r="CD23" s="26" t="s">
        <v>312</v>
      </c>
      <c r="CE23" s="26" t="s">
        <v>313</v>
      </c>
      <c r="CF23" s="26" t="s">
        <v>314</v>
      </c>
      <c r="CG23" s="27" t="s">
        <v>315</v>
      </c>
      <c r="CH23" s="26" t="s">
        <v>310</v>
      </c>
      <c r="CI23" s="26" t="s">
        <v>311</v>
      </c>
      <c r="CJ23" s="26" t="s">
        <v>312</v>
      </c>
      <c r="CK23" s="26" t="s">
        <v>313</v>
      </c>
      <c r="CL23" s="26" t="s">
        <v>314</v>
      </c>
      <c r="CM23" s="27" t="s">
        <v>315</v>
      </c>
      <c r="CN23" s="26" t="s">
        <v>310</v>
      </c>
      <c r="CO23" s="26" t="s">
        <v>311</v>
      </c>
      <c r="CP23" s="26" t="s">
        <v>312</v>
      </c>
      <c r="CQ23" s="26" t="s">
        <v>313</v>
      </c>
      <c r="CR23" s="26" t="s">
        <v>314</v>
      </c>
      <c r="CS23" s="27" t="s">
        <v>315</v>
      </c>
      <c r="CT23" s="26" t="s">
        <v>310</v>
      </c>
      <c r="CU23" s="26" t="s">
        <v>311</v>
      </c>
      <c r="CV23" s="26" t="s">
        <v>312</v>
      </c>
      <c r="CW23" s="26" t="s">
        <v>313</v>
      </c>
      <c r="CX23" s="26" t="s">
        <v>314</v>
      </c>
      <c r="CY23" s="27" t="s">
        <v>315</v>
      </c>
      <c r="CZ23" s="26" t="s">
        <v>310</v>
      </c>
      <c r="DA23" s="26" t="s">
        <v>311</v>
      </c>
      <c r="DB23" s="26" t="s">
        <v>312</v>
      </c>
      <c r="DC23" s="26" t="s">
        <v>313</v>
      </c>
      <c r="DD23" s="26" t="s">
        <v>314</v>
      </c>
      <c r="DE23" s="28" t="s">
        <v>315</v>
      </c>
      <c r="DF23" s="57"/>
      <c r="DG23" s="60"/>
      <c r="DH23" s="57"/>
      <c r="DI23" s="60"/>
      <c r="DJ23" s="55"/>
    </row>
    <row r="24" spans="1:114" ht="29.25" customHeight="1">
      <c r="A24" s="8"/>
      <c r="B24" s="24" t="s">
        <v>316</v>
      </c>
      <c r="C24" s="25" t="s">
        <v>27</v>
      </c>
      <c r="D24" s="25">
        <v>3</v>
      </c>
      <c r="E24" s="27">
        <f>IFERROR(SUM(E22:E23), 0)</f>
        <v>0.629</v>
      </c>
      <c r="F24" s="27">
        <f>IFERROR(SUM(F22:F23), 0)</f>
        <v>0</v>
      </c>
      <c r="G24" s="27">
        <f>IFERROR(SUM(G22:G23), 0)</f>
        <v>0</v>
      </c>
      <c r="H24" s="27">
        <f>IFERROR(SUM(H22:H23), 0)</f>
        <v>0</v>
      </c>
      <c r="I24" s="27">
        <f>IFERROR(SUM(I22:I23), 0)</f>
        <v>0</v>
      </c>
      <c r="J24" s="27">
        <f t="shared" si="0"/>
        <v>0.629</v>
      </c>
      <c r="K24" s="27">
        <f>IFERROR(SUM(K22:K23), 0)</f>
        <v>1.3560000000000001</v>
      </c>
      <c r="L24" s="27">
        <f>IFERROR(SUM(L22:L23), 0)</f>
        <v>0</v>
      </c>
      <c r="M24" s="27">
        <f>IFERROR(SUM(M22:M23), 0)</f>
        <v>0</v>
      </c>
      <c r="N24" s="27">
        <f>IFERROR(SUM(N22:N23), 0)</f>
        <v>0</v>
      </c>
      <c r="O24" s="27">
        <f>IFERROR(SUM(O22:O23), 0)</f>
        <v>0</v>
      </c>
      <c r="P24" s="27">
        <f t="shared" si="1"/>
        <v>1.3560000000000001</v>
      </c>
      <c r="Q24" s="27">
        <f>IFERROR(SUM(Q22:Q23), 0)</f>
        <v>1.6870000000000001</v>
      </c>
      <c r="R24" s="27">
        <f>IFERROR(SUM(R22:R23), 0)</f>
        <v>0</v>
      </c>
      <c r="S24" s="27">
        <f>IFERROR(SUM(S22:S23), 0)</f>
        <v>0</v>
      </c>
      <c r="T24" s="27">
        <f>IFERROR(SUM(T22:T23), 0)</f>
        <v>0</v>
      </c>
      <c r="U24" s="27">
        <f>IFERROR(SUM(U22:U23), 0)</f>
        <v>0</v>
      </c>
      <c r="V24" s="27">
        <f t="shared" si="2"/>
        <v>1.6870000000000001</v>
      </c>
      <c r="W24" s="27">
        <f>IFERROR(SUM(W22:W23), 0)</f>
        <v>0.746</v>
      </c>
      <c r="X24" s="27">
        <f>IFERROR(SUM(X22:X23), 0)</f>
        <v>0</v>
      </c>
      <c r="Y24" s="27">
        <f>IFERROR(SUM(Y22:Y23), 0)</f>
        <v>0</v>
      </c>
      <c r="Z24" s="27">
        <f>IFERROR(SUM(Z22:Z23), 0)</f>
        <v>0</v>
      </c>
      <c r="AA24" s="27">
        <f>IFERROR(SUM(AA22:AA23), 0)</f>
        <v>0</v>
      </c>
      <c r="AB24" s="27">
        <f t="shared" si="3"/>
        <v>0.746</v>
      </c>
      <c r="AC24" s="27">
        <f>IFERROR(SUM(AC22:AC23), 0)</f>
        <v>0.73499999999999999</v>
      </c>
      <c r="AD24" s="27">
        <f>IFERROR(SUM(AD22:AD23), 0)</f>
        <v>0</v>
      </c>
      <c r="AE24" s="27">
        <f>IFERROR(SUM(AE22:AE23), 0)</f>
        <v>0</v>
      </c>
      <c r="AF24" s="27">
        <f>IFERROR(SUM(AF22:AF23), 0)</f>
        <v>0</v>
      </c>
      <c r="AG24" s="27">
        <f>IFERROR(SUM(AG22:AG23), 0)</f>
        <v>0</v>
      </c>
      <c r="AH24" s="27">
        <f t="shared" si="4"/>
        <v>0.73499999999999999</v>
      </c>
      <c r="AI24" s="27">
        <f>IFERROR(SUM(AI22:AI23), 0)</f>
        <v>0.73499999999999999</v>
      </c>
      <c r="AJ24" s="27">
        <f>IFERROR(SUM(AJ22:AJ23), 0)</f>
        <v>0</v>
      </c>
      <c r="AK24" s="27">
        <f>IFERROR(SUM(AK22:AK23), 0)</f>
        <v>0</v>
      </c>
      <c r="AL24" s="27">
        <f>IFERROR(SUM(AL22:AL23), 0)</f>
        <v>0</v>
      </c>
      <c r="AM24" s="27">
        <f>IFERROR(SUM(AM22:AM23), 0)</f>
        <v>0</v>
      </c>
      <c r="AN24" s="27">
        <f t="shared" si="5"/>
        <v>0.73499999999999999</v>
      </c>
      <c r="AO24" s="27">
        <f>IFERROR(SUM(AO22:AO23), 0)</f>
        <v>0.73899999999999999</v>
      </c>
      <c r="AP24" s="27">
        <f>IFERROR(SUM(AP22:AP23), 0)</f>
        <v>0</v>
      </c>
      <c r="AQ24" s="27">
        <f>IFERROR(SUM(AQ22:AQ23), 0)</f>
        <v>0</v>
      </c>
      <c r="AR24" s="27">
        <f>IFERROR(SUM(AR22:AR23), 0)</f>
        <v>0</v>
      </c>
      <c r="AS24" s="27">
        <f>IFERROR(SUM(AS22:AS23), 0)</f>
        <v>0</v>
      </c>
      <c r="AT24" s="27">
        <f t="shared" si="6"/>
        <v>0.73899999999999999</v>
      </c>
      <c r="AU24" s="27">
        <f>IFERROR(SUM(AU22:AU23), 0)</f>
        <v>0.748</v>
      </c>
      <c r="AV24" s="27">
        <f>IFERROR(SUM(AV22:AV23), 0)</f>
        <v>0</v>
      </c>
      <c r="AW24" s="27">
        <f>IFERROR(SUM(AW22:AW23), 0)</f>
        <v>0</v>
      </c>
      <c r="AX24" s="27">
        <f>IFERROR(SUM(AX22:AX23), 0)</f>
        <v>0</v>
      </c>
      <c r="AY24" s="27">
        <f>IFERROR(SUM(AY22:AY23), 0)</f>
        <v>0</v>
      </c>
      <c r="AZ24" s="28">
        <f t="shared" si="7"/>
        <v>0.748</v>
      </c>
      <c r="BA24" s="57"/>
      <c r="BB24" s="60" t="s">
        <v>317</v>
      </c>
      <c r="BC24" s="57"/>
      <c r="BD24" s="60" t="s">
        <v>318</v>
      </c>
      <c r="BE24" s="55"/>
      <c r="BF24" s="55"/>
      <c r="BG24" s="24" t="s">
        <v>316</v>
      </c>
      <c r="BH24" s="25" t="s">
        <v>27</v>
      </c>
      <c r="BI24" s="25">
        <v>3</v>
      </c>
      <c r="BJ24" s="27" t="s">
        <v>319</v>
      </c>
      <c r="BK24" s="27" t="s">
        <v>320</v>
      </c>
      <c r="BL24" s="27" t="s">
        <v>321</v>
      </c>
      <c r="BM24" s="27" t="s">
        <v>322</v>
      </c>
      <c r="BN24" s="27" t="s">
        <v>323</v>
      </c>
      <c r="BO24" s="27" t="s">
        <v>324</v>
      </c>
      <c r="BP24" s="27" t="s">
        <v>319</v>
      </c>
      <c r="BQ24" s="27" t="s">
        <v>320</v>
      </c>
      <c r="BR24" s="27" t="s">
        <v>321</v>
      </c>
      <c r="BS24" s="27" t="s">
        <v>322</v>
      </c>
      <c r="BT24" s="27" t="s">
        <v>323</v>
      </c>
      <c r="BU24" s="27" t="s">
        <v>324</v>
      </c>
      <c r="BV24" s="27" t="s">
        <v>319</v>
      </c>
      <c r="BW24" s="27" t="s">
        <v>320</v>
      </c>
      <c r="BX24" s="27" t="s">
        <v>321</v>
      </c>
      <c r="BY24" s="27" t="s">
        <v>322</v>
      </c>
      <c r="BZ24" s="27" t="s">
        <v>323</v>
      </c>
      <c r="CA24" s="27" t="s">
        <v>324</v>
      </c>
      <c r="CB24" s="27" t="s">
        <v>319</v>
      </c>
      <c r="CC24" s="27" t="s">
        <v>320</v>
      </c>
      <c r="CD24" s="27" t="s">
        <v>321</v>
      </c>
      <c r="CE24" s="27" t="s">
        <v>322</v>
      </c>
      <c r="CF24" s="27" t="s">
        <v>323</v>
      </c>
      <c r="CG24" s="27" t="s">
        <v>324</v>
      </c>
      <c r="CH24" s="27" t="s">
        <v>319</v>
      </c>
      <c r="CI24" s="27" t="s">
        <v>320</v>
      </c>
      <c r="CJ24" s="27" t="s">
        <v>321</v>
      </c>
      <c r="CK24" s="27" t="s">
        <v>322</v>
      </c>
      <c r="CL24" s="27" t="s">
        <v>323</v>
      </c>
      <c r="CM24" s="27" t="s">
        <v>324</v>
      </c>
      <c r="CN24" s="27" t="s">
        <v>319</v>
      </c>
      <c r="CO24" s="27" t="s">
        <v>320</v>
      </c>
      <c r="CP24" s="27" t="s">
        <v>321</v>
      </c>
      <c r="CQ24" s="27" t="s">
        <v>322</v>
      </c>
      <c r="CR24" s="27" t="s">
        <v>323</v>
      </c>
      <c r="CS24" s="27" t="s">
        <v>324</v>
      </c>
      <c r="CT24" s="27" t="s">
        <v>319</v>
      </c>
      <c r="CU24" s="27" t="s">
        <v>320</v>
      </c>
      <c r="CV24" s="27" t="s">
        <v>321</v>
      </c>
      <c r="CW24" s="27" t="s">
        <v>322</v>
      </c>
      <c r="CX24" s="27" t="s">
        <v>323</v>
      </c>
      <c r="CY24" s="27" t="s">
        <v>324</v>
      </c>
      <c r="CZ24" s="27" t="s">
        <v>319</v>
      </c>
      <c r="DA24" s="27" t="s">
        <v>320</v>
      </c>
      <c r="DB24" s="27" t="s">
        <v>321</v>
      </c>
      <c r="DC24" s="27" t="s">
        <v>322</v>
      </c>
      <c r="DD24" s="27" t="s">
        <v>323</v>
      </c>
      <c r="DE24" s="28" t="s">
        <v>324</v>
      </c>
      <c r="DF24" s="57"/>
      <c r="DG24" s="60"/>
      <c r="DH24" s="57"/>
      <c r="DI24" s="60"/>
      <c r="DJ24" s="55"/>
    </row>
    <row r="25" spans="1:114" ht="29.25" customHeight="1">
      <c r="A25" s="8"/>
      <c r="B25" s="24" t="s">
        <v>325</v>
      </c>
      <c r="C25" s="25" t="s">
        <v>27</v>
      </c>
      <c r="D25" s="25">
        <v>3</v>
      </c>
      <c r="E25" s="26">
        <v>0.97399999999999998</v>
      </c>
      <c r="F25" s="26">
        <v>0</v>
      </c>
      <c r="G25" s="26">
        <v>0</v>
      </c>
      <c r="H25" s="26">
        <v>0</v>
      </c>
      <c r="I25" s="26">
        <v>0</v>
      </c>
      <c r="J25" s="27">
        <f t="shared" si="0"/>
        <v>0.97399999999999998</v>
      </c>
      <c r="K25" s="26">
        <v>0.46899999999999997</v>
      </c>
      <c r="L25" s="26">
        <v>0</v>
      </c>
      <c r="M25" s="26">
        <v>0</v>
      </c>
      <c r="N25" s="26">
        <v>0</v>
      </c>
      <c r="O25" s="26">
        <v>0</v>
      </c>
      <c r="P25" s="27">
        <f t="shared" si="1"/>
        <v>0.46899999999999997</v>
      </c>
      <c r="Q25" s="26">
        <v>0.34699999999999998</v>
      </c>
      <c r="R25" s="26">
        <v>0</v>
      </c>
      <c r="S25" s="26">
        <v>0</v>
      </c>
      <c r="T25" s="26">
        <v>0</v>
      </c>
      <c r="U25" s="26">
        <v>0</v>
      </c>
      <c r="V25" s="27">
        <f t="shared" si="2"/>
        <v>0.34699999999999998</v>
      </c>
      <c r="W25" s="26">
        <v>0.92800000000000005</v>
      </c>
      <c r="X25" s="26">
        <v>0</v>
      </c>
      <c r="Y25" s="26">
        <v>0</v>
      </c>
      <c r="Z25" s="26">
        <v>0</v>
      </c>
      <c r="AA25" s="26">
        <v>0</v>
      </c>
      <c r="AB25" s="27">
        <f t="shared" si="3"/>
        <v>0.92800000000000005</v>
      </c>
      <c r="AC25" s="26">
        <v>0.91500000000000004</v>
      </c>
      <c r="AD25" s="26">
        <v>0</v>
      </c>
      <c r="AE25" s="26">
        <v>0</v>
      </c>
      <c r="AF25" s="26">
        <v>0</v>
      </c>
      <c r="AG25" s="26">
        <v>0</v>
      </c>
      <c r="AH25" s="27">
        <f t="shared" si="4"/>
        <v>0.91500000000000004</v>
      </c>
      <c r="AI25" s="26">
        <v>0.91500000000000004</v>
      </c>
      <c r="AJ25" s="26">
        <v>0</v>
      </c>
      <c r="AK25" s="26">
        <v>0</v>
      </c>
      <c r="AL25" s="26">
        <v>0</v>
      </c>
      <c r="AM25" s="26">
        <v>0</v>
      </c>
      <c r="AN25" s="27">
        <f t="shared" si="5"/>
        <v>0.91500000000000004</v>
      </c>
      <c r="AO25" s="26">
        <v>0.92100000000000004</v>
      </c>
      <c r="AP25" s="26">
        <v>0</v>
      </c>
      <c r="AQ25" s="26">
        <v>0</v>
      </c>
      <c r="AR25" s="26">
        <v>0</v>
      </c>
      <c r="AS25" s="26">
        <v>0</v>
      </c>
      <c r="AT25" s="27">
        <f t="shared" si="6"/>
        <v>0.92100000000000004</v>
      </c>
      <c r="AU25" s="26">
        <v>0.93200000000000005</v>
      </c>
      <c r="AV25" s="26">
        <v>0</v>
      </c>
      <c r="AW25" s="26">
        <v>0</v>
      </c>
      <c r="AX25" s="26">
        <v>0</v>
      </c>
      <c r="AY25" s="26">
        <v>0</v>
      </c>
      <c r="AZ25" s="28">
        <f t="shared" si="7"/>
        <v>0.93200000000000005</v>
      </c>
      <c r="BA25" s="57"/>
      <c r="BB25" s="60" t="s">
        <v>326</v>
      </c>
      <c r="BC25" s="57"/>
      <c r="BD25" s="60"/>
      <c r="BE25" s="55"/>
      <c r="BF25" s="55"/>
      <c r="BG25" s="24" t="s">
        <v>325</v>
      </c>
      <c r="BH25" s="25" t="s">
        <v>27</v>
      </c>
      <c r="BI25" s="25">
        <v>3</v>
      </c>
      <c r="BJ25" s="26" t="s">
        <v>327</v>
      </c>
      <c r="BK25" s="26" t="s">
        <v>328</v>
      </c>
      <c r="BL25" s="26" t="s">
        <v>329</v>
      </c>
      <c r="BM25" s="26" t="s">
        <v>330</v>
      </c>
      <c r="BN25" s="26" t="s">
        <v>331</v>
      </c>
      <c r="BO25" s="27" t="s">
        <v>332</v>
      </c>
      <c r="BP25" s="26" t="s">
        <v>327</v>
      </c>
      <c r="BQ25" s="26" t="s">
        <v>328</v>
      </c>
      <c r="BR25" s="26" t="s">
        <v>329</v>
      </c>
      <c r="BS25" s="26" t="s">
        <v>330</v>
      </c>
      <c r="BT25" s="26" t="s">
        <v>331</v>
      </c>
      <c r="BU25" s="27" t="s">
        <v>332</v>
      </c>
      <c r="BV25" s="26" t="s">
        <v>327</v>
      </c>
      <c r="BW25" s="26" t="s">
        <v>328</v>
      </c>
      <c r="BX25" s="26" t="s">
        <v>329</v>
      </c>
      <c r="BY25" s="26" t="s">
        <v>330</v>
      </c>
      <c r="BZ25" s="26" t="s">
        <v>331</v>
      </c>
      <c r="CA25" s="27" t="s">
        <v>332</v>
      </c>
      <c r="CB25" s="26" t="s">
        <v>327</v>
      </c>
      <c r="CC25" s="26" t="s">
        <v>328</v>
      </c>
      <c r="CD25" s="26" t="s">
        <v>329</v>
      </c>
      <c r="CE25" s="26" t="s">
        <v>330</v>
      </c>
      <c r="CF25" s="26" t="s">
        <v>331</v>
      </c>
      <c r="CG25" s="27" t="s">
        <v>332</v>
      </c>
      <c r="CH25" s="26" t="s">
        <v>327</v>
      </c>
      <c r="CI25" s="26" t="s">
        <v>328</v>
      </c>
      <c r="CJ25" s="26" t="s">
        <v>329</v>
      </c>
      <c r="CK25" s="26" t="s">
        <v>330</v>
      </c>
      <c r="CL25" s="26" t="s">
        <v>331</v>
      </c>
      <c r="CM25" s="27" t="s">
        <v>332</v>
      </c>
      <c r="CN25" s="26" t="s">
        <v>327</v>
      </c>
      <c r="CO25" s="26" t="s">
        <v>328</v>
      </c>
      <c r="CP25" s="26" t="s">
        <v>329</v>
      </c>
      <c r="CQ25" s="26" t="s">
        <v>330</v>
      </c>
      <c r="CR25" s="26" t="s">
        <v>331</v>
      </c>
      <c r="CS25" s="27" t="s">
        <v>332</v>
      </c>
      <c r="CT25" s="26" t="s">
        <v>327</v>
      </c>
      <c r="CU25" s="26" t="s">
        <v>328</v>
      </c>
      <c r="CV25" s="26" t="s">
        <v>329</v>
      </c>
      <c r="CW25" s="26" t="s">
        <v>330</v>
      </c>
      <c r="CX25" s="26" t="s">
        <v>331</v>
      </c>
      <c r="CY25" s="27" t="s">
        <v>332</v>
      </c>
      <c r="CZ25" s="26" t="s">
        <v>327</v>
      </c>
      <c r="DA25" s="26" t="s">
        <v>328</v>
      </c>
      <c r="DB25" s="26" t="s">
        <v>329</v>
      </c>
      <c r="DC25" s="26" t="s">
        <v>330</v>
      </c>
      <c r="DD25" s="26" t="s">
        <v>331</v>
      </c>
      <c r="DE25" s="28" t="s">
        <v>332</v>
      </c>
      <c r="DF25" s="57"/>
      <c r="DG25" s="60"/>
      <c r="DH25" s="57"/>
      <c r="DI25" s="60"/>
      <c r="DJ25" s="55"/>
    </row>
    <row r="26" spans="1:114" ht="29.25" customHeight="1">
      <c r="A26" s="8"/>
      <c r="B26" s="24" t="s">
        <v>333</v>
      </c>
      <c r="C26" s="25" t="s">
        <v>27</v>
      </c>
      <c r="D26" s="25">
        <v>3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7">
        <f t="shared" si="0"/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7">
        <f t="shared" si="1"/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7">
        <f t="shared" si="2"/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7">
        <f t="shared" si="3"/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7">
        <f t="shared" si="4"/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7">
        <f t="shared" si="5"/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7">
        <f t="shared" si="6"/>
        <v>0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8">
        <f t="shared" si="7"/>
        <v>0</v>
      </c>
      <c r="BA26" s="57"/>
      <c r="BB26" s="60" t="s">
        <v>334</v>
      </c>
      <c r="BC26" s="57"/>
      <c r="BD26" s="60"/>
      <c r="BE26" s="55"/>
      <c r="BF26" s="55"/>
      <c r="BG26" s="24" t="s">
        <v>333</v>
      </c>
      <c r="BH26" s="25" t="s">
        <v>27</v>
      </c>
      <c r="BI26" s="25">
        <v>3</v>
      </c>
      <c r="BJ26" s="26" t="s">
        <v>335</v>
      </c>
      <c r="BK26" s="26" t="s">
        <v>336</v>
      </c>
      <c r="BL26" s="26" t="s">
        <v>337</v>
      </c>
      <c r="BM26" s="26" t="s">
        <v>338</v>
      </c>
      <c r="BN26" s="26" t="s">
        <v>339</v>
      </c>
      <c r="BO26" s="27" t="s">
        <v>340</v>
      </c>
      <c r="BP26" s="26" t="s">
        <v>335</v>
      </c>
      <c r="BQ26" s="26" t="s">
        <v>336</v>
      </c>
      <c r="BR26" s="26" t="s">
        <v>337</v>
      </c>
      <c r="BS26" s="26" t="s">
        <v>338</v>
      </c>
      <c r="BT26" s="26" t="s">
        <v>339</v>
      </c>
      <c r="BU26" s="27" t="s">
        <v>340</v>
      </c>
      <c r="BV26" s="26" t="s">
        <v>335</v>
      </c>
      <c r="BW26" s="26" t="s">
        <v>336</v>
      </c>
      <c r="BX26" s="26" t="s">
        <v>337</v>
      </c>
      <c r="BY26" s="26" t="s">
        <v>338</v>
      </c>
      <c r="BZ26" s="26" t="s">
        <v>339</v>
      </c>
      <c r="CA26" s="27" t="s">
        <v>340</v>
      </c>
      <c r="CB26" s="26" t="s">
        <v>335</v>
      </c>
      <c r="CC26" s="26" t="s">
        <v>336</v>
      </c>
      <c r="CD26" s="26" t="s">
        <v>337</v>
      </c>
      <c r="CE26" s="26" t="s">
        <v>338</v>
      </c>
      <c r="CF26" s="26" t="s">
        <v>339</v>
      </c>
      <c r="CG26" s="27" t="s">
        <v>340</v>
      </c>
      <c r="CH26" s="26" t="s">
        <v>335</v>
      </c>
      <c r="CI26" s="26" t="s">
        <v>336</v>
      </c>
      <c r="CJ26" s="26" t="s">
        <v>337</v>
      </c>
      <c r="CK26" s="26" t="s">
        <v>338</v>
      </c>
      <c r="CL26" s="26" t="s">
        <v>339</v>
      </c>
      <c r="CM26" s="27" t="s">
        <v>340</v>
      </c>
      <c r="CN26" s="26" t="s">
        <v>335</v>
      </c>
      <c r="CO26" s="26" t="s">
        <v>336</v>
      </c>
      <c r="CP26" s="26" t="s">
        <v>337</v>
      </c>
      <c r="CQ26" s="26" t="s">
        <v>338</v>
      </c>
      <c r="CR26" s="26" t="s">
        <v>339</v>
      </c>
      <c r="CS26" s="27" t="s">
        <v>340</v>
      </c>
      <c r="CT26" s="26" t="s">
        <v>335</v>
      </c>
      <c r="CU26" s="26" t="s">
        <v>336</v>
      </c>
      <c r="CV26" s="26" t="s">
        <v>337</v>
      </c>
      <c r="CW26" s="26" t="s">
        <v>338</v>
      </c>
      <c r="CX26" s="26" t="s">
        <v>339</v>
      </c>
      <c r="CY26" s="27" t="s">
        <v>340</v>
      </c>
      <c r="CZ26" s="26" t="s">
        <v>335</v>
      </c>
      <c r="DA26" s="26" t="s">
        <v>336</v>
      </c>
      <c r="DB26" s="26" t="s">
        <v>337</v>
      </c>
      <c r="DC26" s="26" t="s">
        <v>338</v>
      </c>
      <c r="DD26" s="26" t="s">
        <v>339</v>
      </c>
      <c r="DE26" s="28" t="s">
        <v>340</v>
      </c>
      <c r="DF26" s="57"/>
      <c r="DG26" s="60"/>
      <c r="DH26" s="57"/>
      <c r="DI26" s="60"/>
      <c r="DJ26" s="55"/>
    </row>
    <row r="27" spans="1:114" ht="29.25" customHeight="1">
      <c r="A27" s="8"/>
      <c r="B27" s="24" t="s">
        <v>341</v>
      </c>
      <c r="C27" s="25" t="s">
        <v>27</v>
      </c>
      <c r="D27" s="25">
        <v>3</v>
      </c>
      <c r="E27" s="27">
        <f>IFERROR(SUM(E25:E26), 0)</f>
        <v>0.97399999999999998</v>
      </c>
      <c r="F27" s="27">
        <f>IFERROR(SUM(F25:F26), 0)</f>
        <v>0</v>
      </c>
      <c r="G27" s="27">
        <f>IFERROR(SUM(G25:G26), 0)</f>
        <v>0</v>
      </c>
      <c r="H27" s="27">
        <f>IFERROR(SUM(H25:H26), 0)</f>
        <v>0</v>
      </c>
      <c r="I27" s="27">
        <f>IFERROR(SUM(I25:I26), 0)</f>
        <v>0</v>
      </c>
      <c r="J27" s="27">
        <f t="shared" si="0"/>
        <v>0.97399999999999998</v>
      </c>
      <c r="K27" s="27">
        <f>IFERROR(SUM(K25:K26), 0)</f>
        <v>0.46899999999999997</v>
      </c>
      <c r="L27" s="27">
        <f>IFERROR(SUM(L25:L26), 0)</f>
        <v>0</v>
      </c>
      <c r="M27" s="27">
        <f>IFERROR(SUM(M25:M26), 0)</f>
        <v>0</v>
      </c>
      <c r="N27" s="27">
        <f>IFERROR(SUM(N25:N26), 0)</f>
        <v>0</v>
      </c>
      <c r="O27" s="27">
        <f>IFERROR(SUM(O25:O26), 0)</f>
        <v>0</v>
      </c>
      <c r="P27" s="27">
        <f t="shared" si="1"/>
        <v>0.46899999999999997</v>
      </c>
      <c r="Q27" s="27">
        <f>IFERROR(SUM(Q25:Q26), 0)</f>
        <v>0.34699999999999998</v>
      </c>
      <c r="R27" s="27">
        <f>IFERROR(SUM(R25:R26), 0)</f>
        <v>0</v>
      </c>
      <c r="S27" s="27">
        <f>IFERROR(SUM(S25:S26), 0)</f>
        <v>0</v>
      </c>
      <c r="T27" s="27">
        <f>IFERROR(SUM(T25:T26), 0)</f>
        <v>0</v>
      </c>
      <c r="U27" s="27">
        <f>IFERROR(SUM(U25:U26), 0)</f>
        <v>0</v>
      </c>
      <c r="V27" s="27">
        <f t="shared" si="2"/>
        <v>0.34699999999999998</v>
      </c>
      <c r="W27" s="27">
        <f>IFERROR(SUM(W25:W26), 0)</f>
        <v>0.92800000000000005</v>
      </c>
      <c r="X27" s="27">
        <f>IFERROR(SUM(X25:X26), 0)</f>
        <v>0</v>
      </c>
      <c r="Y27" s="27">
        <f>IFERROR(SUM(Y25:Y26), 0)</f>
        <v>0</v>
      </c>
      <c r="Z27" s="27">
        <f>IFERROR(SUM(Z25:Z26), 0)</f>
        <v>0</v>
      </c>
      <c r="AA27" s="27">
        <f>IFERROR(SUM(AA25:AA26), 0)</f>
        <v>0</v>
      </c>
      <c r="AB27" s="27">
        <f t="shared" si="3"/>
        <v>0.92800000000000005</v>
      </c>
      <c r="AC27" s="27">
        <f>IFERROR(SUM(AC25:AC26), 0)</f>
        <v>0.91500000000000004</v>
      </c>
      <c r="AD27" s="27">
        <f>IFERROR(SUM(AD25:AD26), 0)</f>
        <v>0</v>
      </c>
      <c r="AE27" s="27">
        <f>IFERROR(SUM(AE25:AE26), 0)</f>
        <v>0</v>
      </c>
      <c r="AF27" s="27">
        <f>IFERROR(SUM(AF25:AF26), 0)</f>
        <v>0</v>
      </c>
      <c r="AG27" s="27">
        <f>IFERROR(SUM(AG25:AG26), 0)</f>
        <v>0</v>
      </c>
      <c r="AH27" s="27">
        <f t="shared" si="4"/>
        <v>0.91500000000000004</v>
      </c>
      <c r="AI27" s="27">
        <f>IFERROR(SUM(AI25:AI26), 0)</f>
        <v>0.91500000000000004</v>
      </c>
      <c r="AJ27" s="27">
        <f>IFERROR(SUM(AJ25:AJ26), 0)</f>
        <v>0</v>
      </c>
      <c r="AK27" s="27">
        <f>IFERROR(SUM(AK25:AK26), 0)</f>
        <v>0</v>
      </c>
      <c r="AL27" s="27">
        <f>IFERROR(SUM(AL25:AL26), 0)</f>
        <v>0</v>
      </c>
      <c r="AM27" s="27">
        <f>IFERROR(SUM(AM25:AM26), 0)</f>
        <v>0</v>
      </c>
      <c r="AN27" s="27">
        <f t="shared" si="5"/>
        <v>0.91500000000000004</v>
      </c>
      <c r="AO27" s="27">
        <f>IFERROR(SUM(AO25:AO26), 0)</f>
        <v>0.92100000000000004</v>
      </c>
      <c r="AP27" s="27">
        <f>IFERROR(SUM(AP25:AP26), 0)</f>
        <v>0</v>
      </c>
      <c r="AQ27" s="27">
        <f>IFERROR(SUM(AQ25:AQ26), 0)</f>
        <v>0</v>
      </c>
      <c r="AR27" s="27">
        <f>IFERROR(SUM(AR25:AR26), 0)</f>
        <v>0</v>
      </c>
      <c r="AS27" s="27">
        <f>IFERROR(SUM(AS25:AS26), 0)</f>
        <v>0</v>
      </c>
      <c r="AT27" s="27">
        <f t="shared" si="6"/>
        <v>0.92100000000000004</v>
      </c>
      <c r="AU27" s="27">
        <f>IFERROR(SUM(AU25:AU26), 0)</f>
        <v>0.93200000000000005</v>
      </c>
      <c r="AV27" s="27">
        <f>IFERROR(SUM(AV25:AV26), 0)</f>
        <v>0</v>
      </c>
      <c r="AW27" s="27">
        <f>IFERROR(SUM(AW25:AW26), 0)</f>
        <v>0</v>
      </c>
      <c r="AX27" s="27">
        <f>IFERROR(SUM(AX25:AX26), 0)</f>
        <v>0</v>
      </c>
      <c r="AY27" s="27">
        <f>IFERROR(SUM(AY25:AY26), 0)</f>
        <v>0</v>
      </c>
      <c r="AZ27" s="28">
        <f t="shared" si="7"/>
        <v>0.93200000000000005</v>
      </c>
      <c r="BA27" s="57"/>
      <c r="BB27" s="60" t="s">
        <v>342</v>
      </c>
      <c r="BC27" s="57"/>
      <c r="BD27" s="60"/>
      <c r="BE27" s="55"/>
      <c r="BF27" s="55"/>
      <c r="BG27" s="24" t="s">
        <v>341</v>
      </c>
      <c r="BH27" s="25" t="s">
        <v>27</v>
      </c>
      <c r="BI27" s="25">
        <v>3</v>
      </c>
      <c r="BJ27" s="27" t="s">
        <v>343</v>
      </c>
      <c r="BK27" s="27" t="s">
        <v>344</v>
      </c>
      <c r="BL27" s="27" t="s">
        <v>345</v>
      </c>
      <c r="BM27" s="27" t="s">
        <v>346</v>
      </c>
      <c r="BN27" s="27" t="s">
        <v>347</v>
      </c>
      <c r="BO27" s="27" t="s">
        <v>348</v>
      </c>
      <c r="BP27" s="27" t="s">
        <v>343</v>
      </c>
      <c r="BQ27" s="27" t="s">
        <v>344</v>
      </c>
      <c r="BR27" s="27" t="s">
        <v>345</v>
      </c>
      <c r="BS27" s="27" t="s">
        <v>346</v>
      </c>
      <c r="BT27" s="27" t="s">
        <v>347</v>
      </c>
      <c r="BU27" s="27" t="s">
        <v>348</v>
      </c>
      <c r="BV27" s="27" t="s">
        <v>343</v>
      </c>
      <c r="BW27" s="27" t="s">
        <v>344</v>
      </c>
      <c r="BX27" s="27" t="s">
        <v>345</v>
      </c>
      <c r="BY27" s="27" t="s">
        <v>346</v>
      </c>
      <c r="BZ27" s="27" t="s">
        <v>347</v>
      </c>
      <c r="CA27" s="27" t="s">
        <v>348</v>
      </c>
      <c r="CB27" s="27" t="s">
        <v>343</v>
      </c>
      <c r="CC27" s="27" t="s">
        <v>344</v>
      </c>
      <c r="CD27" s="27" t="s">
        <v>345</v>
      </c>
      <c r="CE27" s="27" t="s">
        <v>346</v>
      </c>
      <c r="CF27" s="27" t="s">
        <v>347</v>
      </c>
      <c r="CG27" s="27" t="s">
        <v>348</v>
      </c>
      <c r="CH27" s="27" t="s">
        <v>343</v>
      </c>
      <c r="CI27" s="27" t="s">
        <v>344</v>
      </c>
      <c r="CJ27" s="27" t="s">
        <v>345</v>
      </c>
      <c r="CK27" s="27" t="s">
        <v>346</v>
      </c>
      <c r="CL27" s="27" t="s">
        <v>347</v>
      </c>
      <c r="CM27" s="27" t="s">
        <v>348</v>
      </c>
      <c r="CN27" s="27" t="s">
        <v>343</v>
      </c>
      <c r="CO27" s="27" t="s">
        <v>344</v>
      </c>
      <c r="CP27" s="27" t="s">
        <v>345</v>
      </c>
      <c r="CQ27" s="27" t="s">
        <v>346</v>
      </c>
      <c r="CR27" s="27" t="s">
        <v>347</v>
      </c>
      <c r="CS27" s="27" t="s">
        <v>348</v>
      </c>
      <c r="CT27" s="27" t="s">
        <v>343</v>
      </c>
      <c r="CU27" s="27" t="s">
        <v>344</v>
      </c>
      <c r="CV27" s="27" t="s">
        <v>345</v>
      </c>
      <c r="CW27" s="27" t="s">
        <v>346</v>
      </c>
      <c r="CX27" s="27" t="s">
        <v>347</v>
      </c>
      <c r="CY27" s="27" t="s">
        <v>348</v>
      </c>
      <c r="CZ27" s="27" t="s">
        <v>343</v>
      </c>
      <c r="DA27" s="27" t="s">
        <v>344</v>
      </c>
      <c r="DB27" s="27" t="s">
        <v>345</v>
      </c>
      <c r="DC27" s="27" t="s">
        <v>346</v>
      </c>
      <c r="DD27" s="27" t="s">
        <v>347</v>
      </c>
      <c r="DE27" s="28" t="s">
        <v>348</v>
      </c>
      <c r="DF27" s="57"/>
      <c r="DG27" s="60"/>
      <c r="DH27" s="57"/>
      <c r="DI27" s="60"/>
      <c r="DJ27" s="55"/>
    </row>
    <row r="28" spans="1:114" ht="29.25" customHeight="1">
      <c r="A28" s="8"/>
      <c r="B28" s="24" t="s">
        <v>349</v>
      </c>
      <c r="C28" s="25" t="s">
        <v>27</v>
      </c>
      <c r="D28" s="25">
        <v>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7">
        <f t="shared" si="0"/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7">
        <f t="shared" si="1"/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7">
        <f t="shared" si="2"/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7">
        <f t="shared" si="3"/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7">
        <f t="shared" si="4"/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7">
        <f t="shared" si="5"/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7">
        <f t="shared" si="6"/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8">
        <f t="shared" si="7"/>
        <v>0</v>
      </c>
      <c r="BA28" s="57"/>
      <c r="BB28" s="60" t="s">
        <v>350</v>
      </c>
      <c r="BC28" s="57"/>
      <c r="BD28" s="60"/>
      <c r="BE28" s="8"/>
      <c r="BF28" s="8"/>
      <c r="BG28" s="24" t="s">
        <v>349</v>
      </c>
      <c r="BH28" s="25" t="s">
        <v>27</v>
      </c>
      <c r="BI28" s="25">
        <v>3</v>
      </c>
      <c r="BJ28" s="26" t="s">
        <v>351</v>
      </c>
      <c r="BK28" s="26" t="s">
        <v>352</v>
      </c>
      <c r="BL28" s="26" t="s">
        <v>353</v>
      </c>
      <c r="BM28" s="26" t="s">
        <v>354</v>
      </c>
      <c r="BN28" s="26" t="s">
        <v>355</v>
      </c>
      <c r="BO28" s="27" t="s">
        <v>356</v>
      </c>
      <c r="BP28" s="26" t="s">
        <v>351</v>
      </c>
      <c r="BQ28" s="26" t="s">
        <v>352</v>
      </c>
      <c r="BR28" s="26" t="s">
        <v>353</v>
      </c>
      <c r="BS28" s="26" t="s">
        <v>354</v>
      </c>
      <c r="BT28" s="26" t="s">
        <v>355</v>
      </c>
      <c r="BU28" s="27" t="s">
        <v>356</v>
      </c>
      <c r="BV28" s="26" t="s">
        <v>351</v>
      </c>
      <c r="BW28" s="26" t="s">
        <v>352</v>
      </c>
      <c r="BX28" s="26" t="s">
        <v>353</v>
      </c>
      <c r="BY28" s="26" t="s">
        <v>354</v>
      </c>
      <c r="BZ28" s="26" t="s">
        <v>355</v>
      </c>
      <c r="CA28" s="27" t="s">
        <v>356</v>
      </c>
      <c r="CB28" s="26" t="s">
        <v>351</v>
      </c>
      <c r="CC28" s="26" t="s">
        <v>352</v>
      </c>
      <c r="CD28" s="26" t="s">
        <v>353</v>
      </c>
      <c r="CE28" s="26" t="s">
        <v>354</v>
      </c>
      <c r="CF28" s="26" t="s">
        <v>355</v>
      </c>
      <c r="CG28" s="27" t="s">
        <v>356</v>
      </c>
      <c r="CH28" s="26" t="s">
        <v>351</v>
      </c>
      <c r="CI28" s="26" t="s">
        <v>352</v>
      </c>
      <c r="CJ28" s="26" t="s">
        <v>353</v>
      </c>
      <c r="CK28" s="26" t="s">
        <v>354</v>
      </c>
      <c r="CL28" s="26" t="s">
        <v>355</v>
      </c>
      <c r="CM28" s="27" t="s">
        <v>356</v>
      </c>
      <c r="CN28" s="26" t="s">
        <v>351</v>
      </c>
      <c r="CO28" s="26" t="s">
        <v>352</v>
      </c>
      <c r="CP28" s="26" t="s">
        <v>353</v>
      </c>
      <c r="CQ28" s="26" t="s">
        <v>354</v>
      </c>
      <c r="CR28" s="26" t="s">
        <v>355</v>
      </c>
      <c r="CS28" s="27" t="s">
        <v>356</v>
      </c>
      <c r="CT28" s="26" t="s">
        <v>351</v>
      </c>
      <c r="CU28" s="26" t="s">
        <v>352</v>
      </c>
      <c r="CV28" s="26" t="s">
        <v>353</v>
      </c>
      <c r="CW28" s="26" t="s">
        <v>354</v>
      </c>
      <c r="CX28" s="26" t="s">
        <v>355</v>
      </c>
      <c r="CY28" s="27" t="s">
        <v>356</v>
      </c>
      <c r="CZ28" s="26" t="s">
        <v>351</v>
      </c>
      <c r="DA28" s="26" t="s">
        <v>352</v>
      </c>
      <c r="DB28" s="26" t="s">
        <v>353</v>
      </c>
      <c r="DC28" s="26" t="s">
        <v>354</v>
      </c>
      <c r="DD28" s="26" t="s">
        <v>355</v>
      </c>
      <c r="DE28" s="28" t="s">
        <v>356</v>
      </c>
      <c r="DF28" s="57"/>
      <c r="DG28" s="60"/>
      <c r="DH28" s="57"/>
      <c r="DI28" s="60"/>
      <c r="DJ28" s="8"/>
    </row>
    <row r="29" spans="1:114" ht="29.25" customHeight="1">
      <c r="A29" s="8"/>
      <c r="B29" s="24" t="s">
        <v>357</v>
      </c>
      <c r="C29" s="25" t="s">
        <v>27</v>
      </c>
      <c r="D29" s="25">
        <v>3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7">
        <f t="shared" si="0"/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7">
        <f t="shared" si="1"/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7">
        <f t="shared" si="2"/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7">
        <f t="shared" si="3"/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7">
        <f t="shared" si="4"/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7">
        <f t="shared" si="5"/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7">
        <f t="shared" si="6"/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8">
        <f t="shared" si="7"/>
        <v>0</v>
      </c>
      <c r="BA29" s="57"/>
      <c r="BB29" s="60" t="s">
        <v>358</v>
      </c>
      <c r="BC29" s="57"/>
      <c r="BD29" s="60"/>
      <c r="BE29" s="55"/>
      <c r="BF29" s="55"/>
      <c r="BG29" s="24" t="s">
        <v>357</v>
      </c>
      <c r="BH29" s="25" t="s">
        <v>27</v>
      </c>
      <c r="BI29" s="25">
        <v>3</v>
      </c>
      <c r="BJ29" s="26" t="s">
        <v>359</v>
      </c>
      <c r="BK29" s="26" t="s">
        <v>360</v>
      </c>
      <c r="BL29" s="26" t="s">
        <v>361</v>
      </c>
      <c r="BM29" s="26" t="s">
        <v>362</v>
      </c>
      <c r="BN29" s="26" t="s">
        <v>363</v>
      </c>
      <c r="BO29" s="27" t="s">
        <v>364</v>
      </c>
      <c r="BP29" s="26" t="s">
        <v>359</v>
      </c>
      <c r="BQ29" s="26" t="s">
        <v>360</v>
      </c>
      <c r="BR29" s="26" t="s">
        <v>361</v>
      </c>
      <c r="BS29" s="26" t="s">
        <v>362</v>
      </c>
      <c r="BT29" s="26" t="s">
        <v>363</v>
      </c>
      <c r="BU29" s="27" t="s">
        <v>364</v>
      </c>
      <c r="BV29" s="26" t="s">
        <v>359</v>
      </c>
      <c r="BW29" s="26" t="s">
        <v>360</v>
      </c>
      <c r="BX29" s="26" t="s">
        <v>361</v>
      </c>
      <c r="BY29" s="26" t="s">
        <v>362</v>
      </c>
      <c r="BZ29" s="26" t="s">
        <v>363</v>
      </c>
      <c r="CA29" s="27" t="s">
        <v>364</v>
      </c>
      <c r="CB29" s="26" t="s">
        <v>359</v>
      </c>
      <c r="CC29" s="26" t="s">
        <v>360</v>
      </c>
      <c r="CD29" s="26" t="s">
        <v>361</v>
      </c>
      <c r="CE29" s="26" t="s">
        <v>362</v>
      </c>
      <c r="CF29" s="26" t="s">
        <v>363</v>
      </c>
      <c r="CG29" s="27" t="s">
        <v>364</v>
      </c>
      <c r="CH29" s="26" t="s">
        <v>359</v>
      </c>
      <c r="CI29" s="26" t="s">
        <v>360</v>
      </c>
      <c r="CJ29" s="26" t="s">
        <v>361</v>
      </c>
      <c r="CK29" s="26" t="s">
        <v>362</v>
      </c>
      <c r="CL29" s="26" t="s">
        <v>363</v>
      </c>
      <c r="CM29" s="27" t="s">
        <v>364</v>
      </c>
      <c r="CN29" s="26" t="s">
        <v>359</v>
      </c>
      <c r="CO29" s="26" t="s">
        <v>360</v>
      </c>
      <c r="CP29" s="26" t="s">
        <v>361</v>
      </c>
      <c r="CQ29" s="26" t="s">
        <v>362</v>
      </c>
      <c r="CR29" s="26" t="s">
        <v>363</v>
      </c>
      <c r="CS29" s="27" t="s">
        <v>364</v>
      </c>
      <c r="CT29" s="26" t="s">
        <v>359</v>
      </c>
      <c r="CU29" s="26" t="s">
        <v>360</v>
      </c>
      <c r="CV29" s="26" t="s">
        <v>361</v>
      </c>
      <c r="CW29" s="26" t="s">
        <v>362</v>
      </c>
      <c r="CX29" s="26" t="s">
        <v>363</v>
      </c>
      <c r="CY29" s="27" t="s">
        <v>364</v>
      </c>
      <c r="CZ29" s="26" t="s">
        <v>359</v>
      </c>
      <c r="DA29" s="26" t="s">
        <v>360</v>
      </c>
      <c r="DB29" s="26" t="s">
        <v>361</v>
      </c>
      <c r="DC29" s="26" t="s">
        <v>362</v>
      </c>
      <c r="DD29" s="26" t="s">
        <v>363</v>
      </c>
      <c r="DE29" s="28" t="s">
        <v>364</v>
      </c>
      <c r="DF29" s="57"/>
      <c r="DG29" s="60"/>
      <c r="DH29" s="57"/>
      <c r="DI29" s="60"/>
      <c r="DJ29" s="55"/>
    </row>
    <row r="30" spans="1:114" ht="29.25" customHeight="1">
      <c r="A30" s="8"/>
      <c r="B30" s="24" t="s">
        <v>365</v>
      </c>
      <c r="C30" s="25" t="s">
        <v>27</v>
      </c>
      <c r="D30" s="25">
        <v>3</v>
      </c>
      <c r="E30" s="27">
        <f>IFERROR(SUM(E28:E29), 0)</f>
        <v>0</v>
      </c>
      <c r="F30" s="27">
        <f>IFERROR(SUM(F28:F29), 0)</f>
        <v>0</v>
      </c>
      <c r="G30" s="27">
        <f>IFERROR(SUM(G28:G29), 0)</f>
        <v>0</v>
      </c>
      <c r="H30" s="27">
        <f>IFERROR(SUM(H28:H29), 0)</f>
        <v>0</v>
      </c>
      <c r="I30" s="27">
        <f>IFERROR(SUM(I28:I29), 0)</f>
        <v>0</v>
      </c>
      <c r="J30" s="27">
        <f t="shared" si="0"/>
        <v>0</v>
      </c>
      <c r="K30" s="27">
        <f>IFERROR(SUM(K28:K29), 0)</f>
        <v>0</v>
      </c>
      <c r="L30" s="27">
        <f>IFERROR(SUM(L28:L29), 0)</f>
        <v>0</v>
      </c>
      <c r="M30" s="27">
        <f>IFERROR(SUM(M28:M29), 0)</f>
        <v>0</v>
      </c>
      <c r="N30" s="27">
        <f>IFERROR(SUM(N28:N29), 0)</f>
        <v>0</v>
      </c>
      <c r="O30" s="27">
        <f>IFERROR(SUM(O28:O29), 0)</f>
        <v>0</v>
      </c>
      <c r="P30" s="27">
        <f t="shared" si="1"/>
        <v>0</v>
      </c>
      <c r="Q30" s="27">
        <f>IFERROR(SUM(Q28:Q29), 0)</f>
        <v>0</v>
      </c>
      <c r="R30" s="27">
        <f>IFERROR(SUM(R28:R29), 0)</f>
        <v>0</v>
      </c>
      <c r="S30" s="27">
        <f>IFERROR(SUM(S28:S29), 0)</f>
        <v>0</v>
      </c>
      <c r="T30" s="27">
        <f>IFERROR(SUM(T28:T29), 0)</f>
        <v>0</v>
      </c>
      <c r="U30" s="27">
        <f>IFERROR(SUM(U28:U29), 0)</f>
        <v>0</v>
      </c>
      <c r="V30" s="27">
        <f t="shared" si="2"/>
        <v>0</v>
      </c>
      <c r="W30" s="27">
        <f>IFERROR(SUM(W28:W29), 0)</f>
        <v>0</v>
      </c>
      <c r="X30" s="27">
        <f>IFERROR(SUM(X28:X29), 0)</f>
        <v>0</v>
      </c>
      <c r="Y30" s="27">
        <f>IFERROR(SUM(Y28:Y29), 0)</f>
        <v>0</v>
      </c>
      <c r="Z30" s="27">
        <f>IFERROR(SUM(Z28:Z29), 0)</f>
        <v>0</v>
      </c>
      <c r="AA30" s="27">
        <f>IFERROR(SUM(AA28:AA29), 0)</f>
        <v>0</v>
      </c>
      <c r="AB30" s="27">
        <f t="shared" si="3"/>
        <v>0</v>
      </c>
      <c r="AC30" s="27">
        <f>IFERROR(SUM(AC28:AC29), 0)</f>
        <v>0</v>
      </c>
      <c r="AD30" s="27">
        <f>IFERROR(SUM(AD28:AD29), 0)</f>
        <v>0</v>
      </c>
      <c r="AE30" s="27">
        <f>IFERROR(SUM(AE28:AE29), 0)</f>
        <v>0</v>
      </c>
      <c r="AF30" s="27">
        <f>IFERROR(SUM(AF28:AF29), 0)</f>
        <v>0</v>
      </c>
      <c r="AG30" s="27">
        <f>IFERROR(SUM(AG28:AG29), 0)</f>
        <v>0</v>
      </c>
      <c r="AH30" s="27">
        <f t="shared" si="4"/>
        <v>0</v>
      </c>
      <c r="AI30" s="27">
        <f>IFERROR(SUM(AI28:AI29), 0)</f>
        <v>0</v>
      </c>
      <c r="AJ30" s="27">
        <f>IFERROR(SUM(AJ28:AJ29), 0)</f>
        <v>0</v>
      </c>
      <c r="AK30" s="27">
        <f>IFERROR(SUM(AK28:AK29), 0)</f>
        <v>0</v>
      </c>
      <c r="AL30" s="27">
        <f>IFERROR(SUM(AL28:AL29), 0)</f>
        <v>0</v>
      </c>
      <c r="AM30" s="27">
        <f>IFERROR(SUM(AM28:AM29), 0)</f>
        <v>0</v>
      </c>
      <c r="AN30" s="27">
        <f t="shared" si="5"/>
        <v>0</v>
      </c>
      <c r="AO30" s="27">
        <f>IFERROR(SUM(AO28:AO29), 0)</f>
        <v>0</v>
      </c>
      <c r="AP30" s="27">
        <f>IFERROR(SUM(AP28:AP29), 0)</f>
        <v>0</v>
      </c>
      <c r="AQ30" s="27">
        <f>IFERROR(SUM(AQ28:AQ29), 0)</f>
        <v>0</v>
      </c>
      <c r="AR30" s="27">
        <f>IFERROR(SUM(AR28:AR29), 0)</f>
        <v>0</v>
      </c>
      <c r="AS30" s="27">
        <f>IFERROR(SUM(AS28:AS29), 0)</f>
        <v>0</v>
      </c>
      <c r="AT30" s="27">
        <f t="shared" si="6"/>
        <v>0</v>
      </c>
      <c r="AU30" s="27">
        <f>IFERROR(SUM(AU28:AU29), 0)</f>
        <v>0</v>
      </c>
      <c r="AV30" s="27">
        <f>IFERROR(SUM(AV28:AV29), 0)</f>
        <v>0</v>
      </c>
      <c r="AW30" s="27">
        <f>IFERROR(SUM(AW28:AW29), 0)</f>
        <v>0</v>
      </c>
      <c r="AX30" s="27">
        <f>IFERROR(SUM(AX28:AX29), 0)</f>
        <v>0</v>
      </c>
      <c r="AY30" s="27">
        <f>IFERROR(SUM(AY28:AY29), 0)</f>
        <v>0</v>
      </c>
      <c r="AZ30" s="28">
        <f t="shared" si="7"/>
        <v>0</v>
      </c>
      <c r="BA30" s="57"/>
      <c r="BB30" s="60" t="s">
        <v>366</v>
      </c>
      <c r="BC30" s="57"/>
      <c r="BD30" s="60"/>
      <c r="BE30" s="55"/>
      <c r="BF30" s="55"/>
      <c r="BG30" s="24" t="s">
        <v>365</v>
      </c>
      <c r="BH30" s="25" t="s">
        <v>27</v>
      </c>
      <c r="BI30" s="25">
        <v>3</v>
      </c>
      <c r="BJ30" s="27" t="s">
        <v>367</v>
      </c>
      <c r="BK30" s="27" t="s">
        <v>368</v>
      </c>
      <c r="BL30" s="27" t="s">
        <v>369</v>
      </c>
      <c r="BM30" s="27" t="s">
        <v>370</v>
      </c>
      <c r="BN30" s="27" t="s">
        <v>371</v>
      </c>
      <c r="BO30" s="27" t="s">
        <v>372</v>
      </c>
      <c r="BP30" s="27" t="s">
        <v>367</v>
      </c>
      <c r="BQ30" s="27" t="s">
        <v>368</v>
      </c>
      <c r="BR30" s="27" t="s">
        <v>369</v>
      </c>
      <c r="BS30" s="27" t="s">
        <v>370</v>
      </c>
      <c r="BT30" s="27" t="s">
        <v>371</v>
      </c>
      <c r="BU30" s="27" t="s">
        <v>372</v>
      </c>
      <c r="BV30" s="27" t="s">
        <v>367</v>
      </c>
      <c r="BW30" s="27" t="s">
        <v>368</v>
      </c>
      <c r="BX30" s="27" t="s">
        <v>369</v>
      </c>
      <c r="BY30" s="27" t="s">
        <v>370</v>
      </c>
      <c r="BZ30" s="27" t="s">
        <v>371</v>
      </c>
      <c r="CA30" s="27" t="s">
        <v>372</v>
      </c>
      <c r="CB30" s="27" t="s">
        <v>367</v>
      </c>
      <c r="CC30" s="27" t="s">
        <v>368</v>
      </c>
      <c r="CD30" s="27" t="s">
        <v>369</v>
      </c>
      <c r="CE30" s="27" t="s">
        <v>370</v>
      </c>
      <c r="CF30" s="27" t="s">
        <v>371</v>
      </c>
      <c r="CG30" s="27" t="s">
        <v>372</v>
      </c>
      <c r="CH30" s="27" t="s">
        <v>367</v>
      </c>
      <c r="CI30" s="27" t="s">
        <v>368</v>
      </c>
      <c r="CJ30" s="27" t="s">
        <v>369</v>
      </c>
      <c r="CK30" s="27" t="s">
        <v>370</v>
      </c>
      <c r="CL30" s="27" t="s">
        <v>371</v>
      </c>
      <c r="CM30" s="27" t="s">
        <v>372</v>
      </c>
      <c r="CN30" s="27" t="s">
        <v>367</v>
      </c>
      <c r="CO30" s="27" t="s">
        <v>368</v>
      </c>
      <c r="CP30" s="27" t="s">
        <v>369</v>
      </c>
      <c r="CQ30" s="27" t="s">
        <v>370</v>
      </c>
      <c r="CR30" s="27" t="s">
        <v>371</v>
      </c>
      <c r="CS30" s="27" t="s">
        <v>372</v>
      </c>
      <c r="CT30" s="27" t="s">
        <v>367</v>
      </c>
      <c r="CU30" s="27" t="s">
        <v>368</v>
      </c>
      <c r="CV30" s="27" t="s">
        <v>369</v>
      </c>
      <c r="CW30" s="27" t="s">
        <v>370</v>
      </c>
      <c r="CX30" s="27" t="s">
        <v>371</v>
      </c>
      <c r="CY30" s="27" t="s">
        <v>372</v>
      </c>
      <c r="CZ30" s="27" t="s">
        <v>367</v>
      </c>
      <c r="DA30" s="27" t="s">
        <v>368</v>
      </c>
      <c r="DB30" s="27" t="s">
        <v>369</v>
      </c>
      <c r="DC30" s="27" t="s">
        <v>370</v>
      </c>
      <c r="DD30" s="27" t="s">
        <v>371</v>
      </c>
      <c r="DE30" s="28" t="s">
        <v>372</v>
      </c>
      <c r="DF30" s="57"/>
      <c r="DG30" s="60"/>
      <c r="DH30" s="57"/>
      <c r="DI30" s="60"/>
      <c r="DJ30" s="55"/>
    </row>
    <row r="31" spans="1:114" ht="29.25" customHeight="1">
      <c r="A31" s="8"/>
      <c r="B31" s="24" t="s">
        <v>373</v>
      </c>
      <c r="C31" s="25" t="s">
        <v>27</v>
      </c>
      <c r="D31" s="25">
        <v>3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7">
        <f t="shared" si="0"/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7">
        <f t="shared" si="1"/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7">
        <f t="shared" si="2"/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7">
        <f t="shared" si="3"/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7">
        <f t="shared" si="4"/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7">
        <f t="shared" si="5"/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7">
        <f t="shared" si="6"/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8">
        <f t="shared" si="7"/>
        <v>0</v>
      </c>
      <c r="BA31" s="57"/>
      <c r="BB31" s="60" t="s">
        <v>374</v>
      </c>
      <c r="BC31" s="57"/>
      <c r="BD31" s="60"/>
      <c r="BE31" s="55"/>
      <c r="BF31" s="55"/>
      <c r="BG31" s="24" t="s">
        <v>373</v>
      </c>
      <c r="BH31" s="25" t="s">
        <v>27</v>
      </c>
      <c r="BI31" s="25">
        <v>3</v>
      </c>
      <c r="BJ31" s="26" t="s">
        <v>375</v>
      </c>
      <c r="BK31" s="26" t="s">
        <v>376</v>
      </c>
      <c r="BL31" s="26" t="s">
        <v>377</v>
      </c>
      <c r="BM31" s="26" t="s">
        <v>378</v>
      </c>
      <c r="BN31" s="26" t="s">
        <v>379</v>
      </c>
      <c r="BO31" s="27" t="s">
        <v>380</v>
      </c>
      <c r="BP31" s="26" t="s">
        <v>375</v>
      </c>
      <c r="BQ31" s="26" t="s">
        <v>376</v>
      </c>
      <c r="BR31" s="26" t="s">
        <v>377</v>
      </c>
      <c r="BS31" s="26" t="s">
        <v>378</v>
      </c>
      <c r="BT31" s="26" t="s">
        <v>379</v>
      </c>
      <c r="BU31" s="27" t="s">
        <v>380</v>
      </c>
      <c r="BV31" s="26" t="s">
        <v>375</v>
      </c>
      <c r="BW31" s="26" t="s">
        <v>376</v>
      </c>
      <c r="BX31" s="26" t="s">
        <v>377</v>
      </c>
      <c r="BY31" s="26" t="s">
        <v>378</v>
      </c>
      <c r="BZ31" s="26" t="s">
        <v>379</v>
      </c>
      <c r="CA31" s="27" t="s">
        <v>380</v>
      </c>
      <c r="CB31" s="26" t="s">
        <v>375</v>
      </c>
      <c r="CC31" s="26" t="s">
        <v>376</v>
      </c>
      <c r="CD31" s="26" t="s">
        <v>377</v>
      </c>
      <c r="CE31" s="26" t="s">
        <v>378</v>
      </c>
      <c r="CF31" s="26" t="s">
        <v>379</v>
      </c>
      <c r="CG31" s="27" t="s">
        <v>380</v>
      </c>
      <c r="CH31" s="26" t="s">
        <v>375</v>
      </c>
      <c r="CI31" s="26" t="s">
        <v>376</v>
      </c>
      <c r="CJ31" s="26" t="s">
        <v>377</v>
      </c>
      <c r="CK31" s="26" t="s">
        <v>378</v>
      </c>
      <c r="CL31" s="26" t="s">
        <v>379</v>
      </c>
      <c r="CM31" s="27" t="s">
        <v>380</v>
      </c>
      <c r="CN31" s="26" t="s">
        <v>375</v>
      </c>
      <c r="CO31" s="26" t="s">
        <v>376</v>
      </c>
      <c r="CP31" s="26" t="s">
        <v>377</v>
      </c>
      <c r="CQ31" s="26" t="s">
        <v>378</v>
      </c>
      <c r="CR31" s="26" t="s">
        <v>379</v>
      </c>
      <c r="CS31" s="27" t="s">
        <v>380</v>
      </c>
      <c r="CT31" s="26" t="s">
        <v>375</v>
      </c>
      <c r="CU31" s="26" t="s">
        <v>376</v>
      </c>
      <c r="CV31" s="26" t="s">
        <v>377</v>
      </c>
      <c r="CW31" s="26" t="s">
        <v>378</v>
      </c>
      <c r="CX31" s="26" t="s">
        <v>379</v>
      </c>
      <c r="CY31" s="27" t="s">
        <v>380</v>
      </c>
      <c r="CZ31" s="26" t="s">
        <v>375</v>
      </c>
      <c r="DA31" s="26" t="s">
        <v>376</v>
      </c>
      <c r="DB31" s="26" t="s">
        <v>377</v>
      </c>
      <c r="DC31" s="26" t="s">
        <v>378</v>
      </c>
      <c r="DD31" s="26" t="s">
        <v>379</v>
      </c>
      <c r="DE31" s="28" t="s">
        <v>380</v>
      </c>
      <c r="DF31" s="57"/>
      <c r="DG31" s="60"/>
      <c r="DH31" s="57"/>
      <c r="DI31" s="60"/>
      <c r="DJ31" s="55"/>
    </row>
    <row r="32" spans="1:114" ht="29.25" customHeight="1">
      <c r="A32" s="8"/>
      <c r="B32" s="24" t="s">
        <v>381</v>
      </c>
      <c r="C32" s="25" t="s">
        <v>27</v>
      </c>
      <c r="D32" s="25">
        <v>3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7">
        <f t="shared" si="0"/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7">
        <f t="shared" si="1"/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7">
        <f t="shared" si="2"/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7">
        <f t="shared" si="3"/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7">
        <f t="shared" si="4"/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7">
        <f t="shared" si="5"/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7">
        <f t="shared" si="6"/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8">
        <f t="shared" si="7"/>
        <v>0</v>
      </c>
      <c r="BA32" s="57"/>
      <c r="BB32" s="60" t="s">
        <v>382</v>
      </c>
      <c r="BC32" s="57"/>
      <c r="BD32" s="60"/>
      <c r="BE32" s="55"/>
      <c r="BF32" s="55"/>
      <c r="BG32" s="24" t="s">
        <v>381</v>
      </c>
      <c r="BH32" s="25" t="s">
        <v>27</v>
      </c>
      <c r="BI32" s="25">
        <v>3</v>
      </c>
      <c r="BJ32" s="26" t="s">
        <v>383</v>
      </c>
      <c r="BK32" s="26" t="s">
        <v>384</v>
      </c>
      <c r="BL32" s="26" t="s">
        <v>385</v>
      </c>
      <c r="BM32" s="26" t="s">
        <v>386</v>
      </c>
      <c r="BN32" s="26" t="s">
        <v>387</v>
      </c>
      <c r="BO32" s="27" t="s">
        <v>388</v>
      </c>
      <c r="BP32" s="26" t="s">
        <v>383</v>
      </c>
      <c r="BQ32" s="26" t="s">
        <v>384</v>
      </c>
      <c r="BR32" s="26" t="s">
        <v>385</v>
      </c>
      <c r="BS32" s="26" t="s">
        <v>386</v>
      </c>
      <c r="BT32" s="26" t="s">
        <v>387</v>
      </c>
      <c r="BU32" s="27" t="s">
        <v>388</v>
      </c>
      <c r="BV32" s="26" t="s">
        <v>383</v>
      </c>
      <c r="BW32" s="26" t="s">
        <v>384</v>
      </c>
      <c r="BX32" s="26" t="s">
        <v>385</v>
      </c>
      <c r="BY32" s="26" t="s">
        <v>386</v>
      </c>
      <c r="BZ32" s="26" t="s">
        <v>387</v>
      </c>
      <c r="CA32" s="27" t="s">
        <v>388</v>
      </c>
      <c r="CB32" s="26" t="s">
        <v>383</v>
      </c>
      <c r="CC32" s="26" t="s">
        <v>384</v>
      </c>
      <c r="CD32" s="26" t="s">
        <v>385</v>
      </c>
      <c r="CE32" s="26" t="s">
        <v>386</v>
      </c>
      <c r="CF32" s="26" t="s">
        <v>387</v>
      </c>
      <c r="CG32" s="27" t="s">
        <v>388</v>
      </c>
      <c r="CH32" s="26" t="s">
        <v>383</v>
      </c>
      <c r="CI32" s="26" t="s">
        <v>384</v>
      </c>
      <c r="CJ32" s="26" t="s">
        <v>385</v>
      </c>
      <c r="CK32" s="26" t="s">
        <v>386</v>
      </c>
      <c r="CL32" s="26" t="s">
        <v>387</v>
      </c>
      <c r="CM32" s="27" t="s">
        <v>388</v>
      </c>
      <c r="CN32" s="26" t="s">
        <v>383</v>
      </c>
      <c r="CO32" s="26" t="s">
        <v>384</v>
      </c>
      <c r="CP32" s="26" t="s">
        <v>385</v>
      </c>
      <c r="CQ32" s="26" t="s">
        <v>386</v>
      </c>
      <c r="CR32" s="26" t="s">
        <v>387</v>
      </c>
      <c r="CS32" s="27" t="s">
        <v>388</v>
      </c>
      <c r="CT32" s="26" t="s">
        <v>383</v>
      </c>
      <c r="CU32" s="26" t="s">
        <v>384</v>
      </c>
      <c r="CV32" s="26" t="s">
        <v>385</v>
      </c>
      <c r="CW32" s="26" t="s">
        <v>386</v>
      </c>
      <c r="CX32" s="26" t="s">
        <v>387</v>
      </c>
      <c r="CY32" s="27" t="s">
        <v>388</v>
      </c>
      <c r="CZ32" s="26" t="s">
        <v>383</v>
      </c>
      <c r="DA32" s="26" t="s">
        <v>384</v>
      </c>
      <c r="DB32" s="26" t="s">
        <v>385</v>
      </c>
      <c r="DC32" s="26" t="s">
        <v>386</v>
      </c>
      <c r="DD32" s="26" t="s">
        <v>387</v>
      </c>
      <c r="DE32" s="28" t="s">
        <v>388</v>
      </c>
      <c r="DF32" s="57"/>
      <c r="DG32" s="60"/>
      <c r="DH32" s="57"/>
      <c r="DI32" s="60"/>
      <c r="DJ32" s="55"/>
    </row>
    <row r="33" spans="1:114" ht="29.25" customHeight="1">
      <c r="A33" s="8"/>
      <c r="B33" s="24" t="s">
        <v>389</v>
      </c>
      <c r="C33" s="25" t="s">
        <v>27</v>
      </c>
      <c r="D33" s="25">
        <v>3</v>
      </c>
      <c r="E33" s="27">
        <f>IFERROR(SUM(E31:E32), 0)</f>
        <v>0</v>
      </c>
      <c r="F33" s="27">
        <f>IFERROR(SUM(F31:F32), 0)</f>
        <v>0</v>
      </c>
      <c r="G33" s="27">
        <f>IFERROR(SUM(G31:G32), 0)</f>
        <v>0</v>
      </c>
      <c r="H33" s="27">
        <f>IFERROR(SUM(H31:H32), 0)</f>
        <v>0</v>
      </c>
      <c r="I33" s="27">
        <f>IFERROR(SUM(I31:I32), 0)</f>
        <v>0</v>
      </c>
      <c r="J33" s="27">
        <f t="shared" si="0"/>
        <v>0</v>
      </c>
      <c r="K33" s="27">
        <f>IFERROR(SUM(K31:K32), 0)</f>
        <v>0</v>
      </c>
      <c r="L33" s="27">
        <f>IFERROR(SUM(L31:L32), 0)</f>
        <v>0</v>
      </c>
      <c r="M33" s="27">
        <f>IFERROR(SUM(M31:M32), 0)</f>
        <v>0</v>
      </c>
      <c r="N33" s="27">
        <f>IFERROR(SUM(N31:N32), 0)</f>
        <v>0</v>
      </c>
      <c r="O33" s="27">
        <f>IFERROR(SUM(O31:O32), 0)</f>
        <v>0</v>
      </c>
      <c r="P33" s="27">
        <f t="shared" si="1"/>
        <v>0</v>
      </c>
      <c r="Q33" s="27">
        <f>IFERROR(SUM(Q31:Q32), 0)</f>
        <v>0</v>
      </c>
      <c r="R33" s="27">
        <f>IFERROR(SUM(R31:R32), 0)</f>
        <v>0</v>
      </c>
      <c r="S33" s="27">
        <f>IFERROR(SUM(S31:S32), 0)</f>
        <v>0</v>
      </c>
      <c r="T33" s="27">
        <f>IFERROR(SUM(T31:T32), 0)</f>
        <v>0</v>
      </c>
      <c r="U33" s="27">
        <f>IFERROR(SUM(U31:U32), 0)</f>
        <v>0</v>
      </c>
      <c r="V33" s="27">
        <f t="shared" si="2"/>
        <v>0</v>
      </c>
      <c r="W33" s="27">
        <f>IFERROR(SUM(W31:W32), 0)</f>
        <v>0</v>
      </c>
      <c r="X33" s="27">
        <f>IFERROR(SUM(X31:X32), 0)</f>
        <v>0</v>
      </c>
      <c r="Y33" s="27">
        <f>IFERROR(SUM(Y31:Y32), 0)</f>
        <v>0</v>
      </c>
      <c r="Z33" s="27">
        <f>IFERROR(SUM(Z31:Z32), 0)</f>
        <v>0</v>
      </c>
      <c r="AA33" s="27">
        <f>IFERROR(SUM(AA31:AA32), 0)</f>
        <v>0</v>
      </c>
      <c r="AB33" s="27">
        <f t="shared" si="3"/>
        <v>0</v>
      </c>
      <c r="AC33" s="27">
        <f>IFERROR(SUM(AC31:AC32), 0)</f>
        <v>0</v>
      </c>
      <c r="AD33" s="27">
        <f>IFERROR(SUM(AD31:AD32), 0)</f>
        <v>0</v>
      </c>
      <c r="AE33" s="27">
        <f>IFERROR(SUM(AE31:AE32), 0)</f>
        <v>0</v>
      </c>
      <c r="AF33" s="27">
        <f>IFERROR(SUM(AF31:AF32), 0)</f>
        <v>0</v>
      </c>
      <c r="AG33" s="27">
        <f>IFERROR(SUM(AG31:AG32), 0)</f>
        <v>0</v>
      </c>
      <c r="AH33" s="27">
        <f t="shared" si="4"/>
        <v>0</v>
      </c>
      <c r="AI33" s="27">
        <f>IFERROR(SUM(AI31:AI32), 0)</f>
        <v>0</v>
      </c>
      <c r="AJ33" s="27">
        <f>IFERROR(SUM(AJ31:AJ32), 0)</f>
        <v>0</v>
      </c>
      <c r="AK33" s="27">
        <f>IFERROR(SUM(AK31:AK32), 0)</f>
        <v>0</v>
      </c>
      <c r="AL33" s="27">
        <f>IFERROR(SUM(AL31:AL32), 0)</f>
        <v>0</v>
      </c>
      <c r="AM33" s="27">
        <f>IFERROR(SUM(AM31:AM32), 0)</f>
        <v>0</v>
      </c>
      <c r="AN33" s="27">
        <f t="shared" si="5"/>
        <v>0</v>
      </c>
      <c r="AO33" s="27">
        <f>IFERROR(SUM(AO31:AO32), 0)</f>
        <v>0</v>
      </c>
      <c r="AP33" s="27">
        <f>IFERROR(SUM(AP31:AP32), 0)</f>
        <v>0</v>
      </c>
      <c r="AQ33" s="27">
        <f>IFERROR(SUM(AQ31:AQ32), 0)</f>
        <v>0</v>
      </c>
      <c r="AR33" s="27">
        <f>IFERROR(SUM(AR31:AR32), 0)</f>
        <v>0</v>
      </c>
      <c r="AS33" s="27">
        <f>IFERROR(SUM(AS31:AS32), 0)</f>
        <v>0</v>
      </c>
      <c r="AT33" s="27">
        <f t="shared" si="6"/>
        <v>0</v>
      </c>
      <c r="AU33" s="27">
        <f>IFERROR(SUM(AU31:AU32), 0)</f>
        <v>0</v>
      </c>
      <c r="AV33" s="27">
        <f>IFERROR(SUM(AV31:AV32), 0)</f>
        <v>0</v>
      </c>
      <c r="AW33" s="27">
        <f>IFERROR(SUM(AW31:AW32), 0)</f>
        <v>0</v>
      </c>
      <c r="AX33" s="27">
        <f>IFERROR(SUM(AX31:AX32), 0)</f>
        <v>0</v>
      </c>
      <c r="AY33" s="27">
        <f>IFERROR(SUM(AY31:AY32), 0)</f>
        <v>0</v>
      </c>
      <c r="AZ33" s="28">
        <f t="shared" si="7"/>
        <v>0</v>
      </c>
      <c r="BA33" s="57"/>
      <c r="BB33" s="60" t="s">
        <v>390</v>
      </c>
      <c r="BC33" s="57"/>
      <c r="BD33" s="60"/>
      <c r="BE33" s="55"/>
      <c r="BF33" s="55"/>
      <c r="BG33" s="24" t="s">
        <v>389</v>
      </c>
      <c r="BH33" s="25" t="s">
        <v>27</v>
      </c>
      <c r="BI33" s="25">
        <v>3</v>
      </c>
      <c r="BJ33" s="27" t="s">
        <v>391</v>
      </c>
      <c r="BK33" s="27" t="s">
        <v>392</v>
      </c>
      <c r="BL33" s="27" t="s">
        <v>393</v>
      </c>
      <c r="BM33" s="27" t="s">
        <v>394</v>
      </c>
      <c r="BN33" s="27" t="s">
        <v>395</v>
      </c>
      <c r="BO33" s="27" t="s">
        <v>396</v>
      </c>
      <c r="BP33" s="27" t="s">
        <v>391</v>
      </c>
      <c r="BQ33" s="27" t="s">
        <v>392</v>
      </c>
      <c r="BR33" s="27" t="s">
        <v>393</v>
      </c>
      <c r="BS33" s="27" t="s">
        <v>394</v>
      </c>
      <c r="BT33" s="27" t="s">
        <v>395</v>
      </c>
      <c r="BU33" s="27" t="s">
        <v>396</v>
      </c>
      <c r="BV33" s="27" t="s">
        <v>391</v>
      </c>
      <c r="BW33" s="27" t="s">
        <v>392</v>
      </c>
      <c r="BX33" s="27" t="s">
        <v>393</v>
      </c>
      <c r="BY33" s="27" t="s">
        <v>394</v>
      </c>
      <c r="BZ33" s="27" t="s">
        <v>395</v>
      </c>
      <c r="CA33" s="27" t="s">
        <v>396</v>
      </c>
      <c r="CB33" s="27" t="s">
        <v>391</v>
      </c>
      <c r="CC33" s="27" t="s">
        <v>392</v>
      </c>
      <c r="CD33" s="27" t="s">
        <v>393</v>
      </c>
      <c r="CE33" s="27" t="s">
        <v>394</v>
      </c>
      <c r="CF33" s="27" t="s">
        <v>395</v>
      </c>
      <c r="CG33" s="27" t="s">
        <v>396</v>
      </c>
      <c r="CH33" s="27" t="s">
        <v>391</v>
      </c>
      <c r="CI33" s="27" t="s">
        <v>392</v>
      </c>
      <c r="CJ33" s="27" t="s">
        <v>393</v>
      </c>
      <c r="CK33" s="27" t="s">
        <v>394</v>
      </c>
      <c r="CL33" s="27" t="s">
        <v>395</v>
      </c>
      <c r="CM33" s="27" t="s">
        <v>396</v>
      </c>
      <c r="CN33" s="27" t="s">
        <v>391</v>
      </c>
      <c r="CO33" s="27" t="s">
        <v>392</v>
      </c>
      <c r="CP33" s="27" t="s">
        <v>393</v>
      </c>
      <c r="CQ33" s="27" t="s">
        <v>394</v>
      </c>
      <c r="CR33" s="27" t="s">
        <v>395</v>
      </c>
      <c r="CS33" s="27" t="s">
        <v>396</v>
      </c>
      <c r="CT33" s="27" t="s">
        <v>391</v>
      </c>
      <c r="CU33" s="27" t="s">
        <v>392</v>
      </c>
      <c r="CV33" s="27" t="s">
        <v>393</v>
      </c>
      <c r="CW33" s="27" t="s">
        <v>394</v>
      </c>
      <c r="CX33" s="27" t="s">
        <v>395</v>
      </c>
      <c r="CY33" s="27" t="s">
        <v>396</v>
      </c>
      <c r="CZ33" s="27" t="s">
        <v>391</v>
      </c>
      <c r="DA33" s="27" t="s">
        <v>392</v>
      </c>
      <c r="DB33" s="27" t="s">
        <v>393</v>
      </c>
      <c r="DC33" s="27" t="s">
        <v>394</v>
      </c>
      <c r="DD33" s="27" t="s">
        <v>395</v>
      </c>
      <c r="DE33" s="28" t="s">
        <v>396</v>
      </c>
      <c r="DF33" s="57"/>
      <c r="DG33" s="60"/>
      <c r="DH33" s="57"/>
      <c r="DI33" s="60"/>
      <c r="DJ33" s="55"/>
    </row>
    <row r="34" spans="1:114" ht="29.25" customHeight="1">
      <c r="A34" s="8"/>
      <c r="B34" s="24" t="s">
        <v>397</v>
      </c>
      <c r="C34" s="25" t="s">
        <v>27</v>
      </c>
      <c r="D34" s="25">
        <v>3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7">
        <f t="shared" si="0"/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7">
        <f t="shared" si="1"/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7">
        <f t="shared" si="2"/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7">
        <f t="shared" si="3"/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7">
        <f t="shared" si="4"/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7">
        <f t="shared" si="5"/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7">
        <f t="shared" si="6"/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8">
        <f t="shared" si="7"/>
        <v>0</v>
      </c>
      <c r="BA34" s="57"/>
      <c r="BB34" s="60" t="s">
        <v>398</v>
      </c>
      <c r="BC34" s="57"/>
      <c r="BD34" s="60"/>
      <c r="BE34" s="55"/>
      <c r="BF34" s="55"/>
      <c r="BG34" s="24" t="s">
        <v>397</v>
      </c>
      <c r="BH34" s="25" t="s">
        <v>27</v>
      </c>
      <c r="BI34" s="25">
        <v>3</v>
      </c>
      <c r="BJ34" s="26" t="s">
        <v>399</v>
      </c>
      <c r="BK34" s="26" t="s">
        <v>400</v>
      </c>
      <c r="BL34" s="26" t="s">
        <v>401</v>
      </c>
      <c r="BM34" s="26" t="s">
        <v>402</v>
      </c>
      <c r="BN34" s="26" t="s">
        <v>403</v>
      </c>
      <c r="BO34" s="27" t="s">
        <v>404</v>
      </c>
      <c r="BP34" s="26" t="s">
        <v>399</v>
      </c>
      <c r="BQ34" s="26" t="s">
        <v>400</v>
      </c>
      <c r="BR34" s="26" t="s">
        <v>401</v>
      </c>
      <c r="BS34" s="26" t="s">
        <v>402</v>
      </c>
      <c r="BT34" s="26" t="s">
        <v>403</v>
      </c>
      <c r="BU34" s="27" t="s">
        <v>404</v>
      </c>
      <c r="BV34" s="26" t="s">
        <v>399</v>
      </c>
      <c r="BW34" s="26" t="s">
        <v>400</v>
      </c>
      <c r="BX34" s="26" t="s">
        <v>401</v>
      </c>
      <c r="BY34" s="26" t="s">
        <v>402</v>
      </c>
      <c r="BZ34" s="26" t="s">
        <v>403</v>
      </c>
      <c r="CA34" s="27" t="s">
        <v>404</v>
      </c>
      <c r="CB34" s="26" t="s">
        <v>399</v>
      </c>
      <c r="CC34" s="26" t="s">
        <v>400</v>
      </c>
      <c r="CD34" s="26" t="s">
        <v>401</v>
      </c>
      <c r="CE34" s="26" t="s">
        <v>402</v>
      </c>
      <c r="CF34" s="26" t="s">
        <v>403</v>
      </c>
      <c r="CG34" s="27" t="s">
        <v>404</v>
      </c>
      <c r="CH34" s="26" t="s">
        <v>399</v>
      </c>
      <c r="CI34" s="26" t="s">
        <v>400</v>
      </c>
      <c r="CJ34" s="26" t="s">
        <v>401</v>
      </c>
      <c r="CK34" s="26" t="s">
        <v>402</v>
      </c>
      <c r="CL34" s="26" t="s">
        <v>403</v>
      </c>
      <c r="CM34" s="27" t="s">
        <v>404</v>
      </c>
      <c r="CN34" s="26" t="s">
        <v>399</v>
      </c>
      <c r="CO34" s="26" t="s">
        <v>400</v>
      </c>
      <c r="CP34" s="26" t="s">
        <v>401</v>
      </c>
      <c r="CQ34" s="26" t="s">
        <v>402</v>
      </c>
      <c r="CR34" s="26" t="s">
        <v>403</v>
      </c>
      <c r="CS34" s="27" t="s">
        <v>404</v>
      </c>
      <c r="CT34" s="26" t="s">
        <v>399</v>
      </c>
      <c r="CU34" s="26" t="s">
        <v>400</v>
      </c>
      <c r="CV34" s="26" t="s">
        <v>401</v>
      </c>
      <c r="CW34" s="26" t="s">
        <v>402</v>
      </c>
      <c r="CX34" s="26" t="s">
        <v>403</v>
      </c>
      <c r="CY34" s="27" t="s">
        <v>404</v>
      </c>
      <c r="CZ34" s="26" t="s">
        <v>399</v>
      </c>
      <c r="DA34" s="26" t="s">
        <v>400</v>
      </c>
      <c r="DB34" s="26" t="s">
        <v>401</v>
      </c>
      <c r="DC34" s="26" t="s">
        <v>402</v>
      </c>
      <c r="DD34" s="26" t="s">
        <v>403</v>
      </c>
      <c r="DE34" s="28" t="s">
        <v>404</v>
      </c>
      <c r="DF34" s="57"/>
      <c r="DG34" s="60"/>
      <c r="DH34" s="57"/>
      <c r="DI34" s="60"/>
      <c r="DJ34" s="55"/>
    </row>
    <row r="35" spans="1:114" ht="29.25" customHeight="1">
      <c r="A35" s="8"/>
      <c r="B35" s="24" t="s">
        <v>405</v>
      </c>
      <c r="C35" s="25" t="s">
        <v>27</v>
      </c>
      <c r="D35" s="25">
        <v>3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7">
        <f t="shared" si="0"/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7">
        <f t="shared" si="1"/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7">
        <f t="shared" si="2"/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7">
        <f t="shared" si="3"/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7">
        <f t="shared" si="4"/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7">
        <f t="shared" si="5"/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7">
        <f t="shared" si="6"/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8">
        <f t="shared" si="7"/>
        <v>0</v>
      </c>
      <c r="BA35" s="57"/>
      <c r="BB35" s="60" t="s">
        <v>406</v>
      </c>
      <c r="BC35" s="57"/>
      <c r="BD35" s="60"/>
      <c r="BE35" s="55"/>
      <c r="BF35" s="55"/>
      <c r="BG35" s="24" t="s">
        <v>405</v>
      </c>
      <c r="BH35" s="25" t="s">
        <v>27</v>
      </c>
      <c r="BI35" s="25">
        <v>3</v>
      </c>
      <c r="BJ35" s="26" t="s">
        <v>407</v>
      </c>
      <c r="BK35" s="26" t="s">
        <v>408</v>
      </c>
      <c r="BL35" s="26" t="s">
        <v>409</v>
      </c>
      <c r="BM35" s="26" t="s">
        <v>410</v>
      </c>
      <c r="BN35" s="26" t="s">
        <v>411</v>
      </c>
      <c r="BO35" s="27" t="s">
        <v>412</v>
      </c>
      <c r="BP35" s="26" t="s">
        <v>407</v>
      </c>
      <c r="BQ35" s="26" t="s">
        <v>408</v>
      </c>
      <c r="BR35" s="26" t="s">
        <v>409</v>
      </c>
      <c r="BS35" s="26" t="s">
        <v>410</v>
      </c>
      <c r="BT35" s="26" t="s">
        <v>411</v>
      </c>
      <c r="BU35" s="27" t="s">
        <v>412</v>
      </c>
      <c r="BV35" s="26" t="s">
        <v>407</v>
      </c>
      <c r="BW35" s="26" t="s">
        <v>408</v>
      </c>
      <c r="BX35" s="26" t="s">
        <v>409</v>
      </c>
      <c r="BY35" s="26" t="s">
        <v>410</v>
      </c>
      <c r="BZ35" s="26" t="s">
        <v>411</v>
      </c>
      <c r="CA35" s="27" t="s">
        <v>412</v>
      </c>
      <c r="CB35" s="26" t="s">
        <v>407</v>
      </c>
      <c r="CC35" s="26" t="s">
        <v>408</v>
      </c>
      <c r="CD35" s="26" t="s">
        <v>409</v>
      </c>
      <c r="CE35" s="26" t="s">
        <v>410</v>
      </c>
      <c r="CF35" s="26" t="s">
        <v>411</v>
      </c>
      <c r="CG35" s="27" t="s">
        <v>412</v>
      </c>
      <c r="CH35" s="26" t="s">
        <v>407</v>
      </c>
      <c r="CI35" s="26" t="s">
        <v>408</v>
      </c>
      <c r="CJ35" s="26" t="s">
        <v>409</v>
      </c>
      <c r="CK35" s="26" t="s">
        <v>410</v>
      </c>
      <c r="CL35" s="26" t="s">
        <v>411</v>
      </c>
      <c r="CM35" s="27" t="s">
        <v>412</v>
      </c>
      <c r="CN35" s="26" t="s">
        <v>407</v>
      </c>
      <c r="CO35" s="26" t="s">
        <v>408</v>
      </c>
      <c r="CP35" s="26" t="s">
        <v>409</v>
      </c>
      <c r="CQ35" s="26" t="s">
        <v>410</v>
      </c>
      <c r="CR35" s="26" t="s">
        <v>411</v>
      </c>
      <c r="CS35" s="27" t="s">
        <v>412</v>
      </c>
      <c r="CT35" s="26" t="s">
        <v>407</v>
      </c>
      <c r="CU35" s="26" t="s">
        <v>408</v>
      </c>
      <c r="CV35" s="26" t="s">
        <v>409</v>
      </c>
      <c r="CW35" s="26" t="s">
        <v>410</v>
      </c>
      <c r="CX35" s="26" t="s">
        <v>411</v>
      </c>
      <c r="CY35" s="27" t="s">
        <v>412</v>
      </c>
      <c r="CZ35" s="26" t="s">
        <v>407</v>
      </c>
      <c r="DA35" s="26" t="s">
        <v>408</v>
      </c>
      <c r="DB35" s="26" t="s">
        <v>409</v>
      </c>
      <c r="DC35" s="26" t="s">
        <v>410</v>
      </c>
      <c r="DD35" s="26" t="s">
        <v>411</v>
      </c>
      <c r="DE35" s="28" t="s">
        <v>412</v>
      </c>
      <c r="DF35" s="57"/>
      <c r="DG35" s="60"/>
      <c r="DH35" s="57"/>
      <c r="DI35" s="60"/>
      <c r="DJ35" s="55"/>
    </row>
    <row r="36" spans="1:114" ht="29.25" customHeight="1">
      <c r="A36" s="8"/>
      <c r="B36" s="24" t="s">
        <v>413</v>
      </c>
      <c r="C36" s="25" t="s">
        <v>27</v>
      </c>
      <c r="D36" s="25">
        <v>3</v>
      </c>
      <c r="E36" s="27">
        <f>IFERROR(SUM(E34:E35), 0)</f>
        <v>0</v>
      </c>
      <c r="F36" s="27">
        <f>IFERROR(SUM(F34:F35), 0)</f>
        <v>0</v>
      </c>
      <c r="G36" s="27">
        <f>IFERROR(SUM(G34:G35), 0)</f>
        <v>0</v>
      </c>
      <c r="H36" s="27">
        <f>IFERROR(SUM(H34:H35), 0)</f>
        <v>0</v>
      </c>
      <c r="I36" s="27">
        <f>IFERROR(SUM(I34:I35), 0)</f>
        <v>0</v>
      </c>
      <c r="J36" s="27">
        <f t="shared" si="0"/>
        <v>0</v>
      </c>
      <c r="K36" s="27">
        <f>IFERROR(SUM(K34:K35), 0)</f>
        <v>0</v>
      </c>
      <c r="L36" s="27">
        <f>IFERROR(SUM(L34:L35), 0)</f>
        <v>0</v>
      </c>
      <c r="M36" s="27">
        <f>IFERROR(SUM(M34:M35), 0)</f>
        <v>0</v>
      </c>
      <c r="N36" s="27">
        <f>IFERROR(SUM(N34:N35), 0)</f>
        <v>0</v>
      </c>
      <c r="O36" s="27">
        <f>IFERROR(SUM(O34:O35), 0)</f>
        <v>0</v>
      </c>
      <c r="P36" s="27">
        <f t="shared" si="1"/>
        <v>0</v>
      </c>
      <c r="Q36" s="27">
        <f>IFERROR(SUM(Q34:Q35), 0)</f>
        <v>0</v>
      </c>
      <c r="R36" s="27">
        <f>IFERROR(SUM(R34:R35), 0)</f>
        <v>0</v>
      </c>
      <c r="S36" s="27">
        <f>IFERROR(SUM(S34:S35), 0)</f>
        <v>0</v>
      </c>
      <c r="T36" s="27">
        <f>IFERROR(SUM(T34:T35), 0)</f>
        <v>0</v>
      </c>
      <c r="U36" s="27">
        <f>IFERROR(SUM(U34:U35), 0)</f>
        <v>0</v>
      </c>
      <c r="V36" s="27">
        <f t="shared" si="2"/>
        <v>0</v>
      </c>
      <c r="W36" s="27">
        <f>IFERROR(SUM(W34:W35), 0)</f>
        <v>0</v>
      </c>
      <c r="X36" s="27">
        <f>IFERROR(SUM(X34:X35), 0)</f>
        <v>0</v>
      </c>
      <c r="Y36" s="27">
        <f>IFERROR(SUM(Y34:Y35), 0)</f>
        <v>0</v>
      </c>
      <c r="Z36" s="27">
        <f>IFERROR(SUM(Z34:Z35), 0)</f>
        <v>0</v>
      </c>
      <c r="AA36" s="27">
        <f>IFERROR(SUM(AA34:AA35), 0)</f>
        <v>0</v>
      </c>
      <c r="AB36" s="27">
        <f t="shared" si="3"/>
        <v>0</v>
      </c>
      <c r="AC36" s="27">
        <f>IFERROR(SUM(AC34:AC35), 0)</f>
        <v>0</v>
      </c>
      <c r="AD36" s="27">
        <f>IFERROR(SUM(AD34:AD35), 0)</f>
        <v>0</v>
      </c>
      <c r="AE36" s="27">
        <f>IFERROR(SUM(AE34:AE35), 0)</f>
        <v>0</v>
      </c>
      <c r="AF36" s="27">
        <f>IFERROR(SUM(AF34:AF35), 0)</f>
        <v>0</v>
      </c>
      <c r="AG36" s="27">
        <f>IFERROR(SUM(AG34:AG35), 0)</f>
        <v>0</v>
      </c>
      <c r="AH36" s="27">
        <f t="shared" si="4"/>
        <v>0</v>
      </c>
      <c r="AI36" s="27">
        <f>IFERROR(SUM(AI34:AI35), 0)</f>
        <v>0</v>
      </c>
      <c r="AJ36" s="27">
        <f>IFERROR(SUM(AJ34:AJ35), 0)</f>
        <v>0</v>
      </c>
      <c r="AK36" s="27">
        <f>IFERROR(SUM(AK34:AK35), 0)</f>
        <v>0</v>
      </c>
      <c r="AL36" s="27">
        <f>IFERROR(SUM(AL34:AL35), 0)</f>
        <v>0</v>
      </c>
      <c r="AM36" s="27">
        <f>IFERROR(SUM(AM34:AM35), 0)</f>
        <v>0</v>
      </c>
      <c r="AN36" s="27">
        <f t="shared" si="5"/>
        <v>0</v>
      </c>
      <c r="AO36" s="27">
        <f>IFERROR(SUM(AO34:AO35), 0)</f>
        <v>0</v>
      </c>
      <c r="AP36" s="27">
        <f>IFERROR(SUM(AP34:AP35), 0)</f>
        <v>0</v>
      </c>
      <c r="AQ36" s="27">
        <f>IFERROR(SUM(AQ34:AQ35), 0)</f>
        <v>0</v>
      </c>
      <c r="AR36" s="27">
        <f>IFERROR(SUM(AR34:AR35), 0)</f>
        <v>0</v>
      </c>
      <c r="AS36" s="27">
        <f>IFERROR(SUM(AS34:AS35), 0)</f>
        <v>0</v>
      </c>
      <c r="AT36" s="27">
        <f t="shared" si="6"/>
        <v>0</v>
      </c>
      <c r="AU36" s="27">
        <f>IFERROR(SUM(AU34:AU35), 0)</f>
        <v>0</v>
      </c>
      <c r="AV36" s="27">
        <f>IFERROR(SUM(AV34:AV35), 0)</f>
        <v>0</v>
      </c>
      <c r="AW36" s="27">
        <f>IFERROR(SUM(AW34:AW35), 0)</f>
        <v>0</v>
      </c>
      <c r="AX36" s="27">
        <f>IFERROR(SUM(AX34:AX35), 0)</f>
        <v>0</v>
      </c>
      <c r="AY36" s="27">
        <f>IFERROR(SUM(AY34:AY35), 0)</f>
        <v>0</v>
      </c>
      <c r="AZ36" s="28">
        <f t="shared" si="7"/>
        <v>0</v>
      </c>
      <c r="BA36" s="57"/>
      <c r="BB36" s="60" t="s">
        <v>414</v>
      </c>
      <c r="BC36" s="57"/>
      <c r="BD36" s="60"/>
      <c r="BE36" s="55"/>
      <c r="BF36" s="55"/>
      <c r="BG36" s="24" t="s">
        <v>413</v>
      </c>
      <c r="BH36" s="25" t="s">
        <v>27</v>
      </c>
      <c r="BI36" s="25">
        <v>3</v>
      </c>
      <c r="BJ36" s="27" t="s">
        <v>415</v>
      </c>
      <c r="BK36" s="27" t="s">
        <v>416</v>
      </c>
      <c r="BL36" s="27" t="s">
        <v>417</v>
      </c>
      <c r="BM36" s="27" t="s">
        <v>418</v>
      </c>
      <c r="BN36" s="27" t="s">
        <v>419</v>
      </c>
      <c r="BO36" s="27" t="s">
        <v>420</v>
      </c>
      <c r="BP36" s="27" t="s">
        <v>415</v>
      </c>
      <c r="BQ36" s="27" t="s">
        <v>416</v>
      </c>
      <c r="BR36" s="27" t="s">
        <v>417</v>
      </c>
      <c r="BS36" s="27" t="s">
        <v>418</v>
      </c>
      <c r="BT36" s="27" t="s">
        <v>419</v>
      </c>
      <c r="BU36" s="27" t="s">
        <v>420</v>
      </c>
      <c r="BV36" s="27" t="s">
        <v>415</v>
      </c>
      <c r="BW36" s="27" t="s">
        <v>416</v>
      </c>
      <c r="BX36" s="27" t="s">
        <v>417</v>
      </c>
      <c r="BY36" s="27" t="s">
        <v>418</v>
      </c>
      <c r="BZ36" s="27" t="s">
        <v>419</v>
      </c>
      <c r="CA36" s="27" t="s">
        <v>420</v>
      </c>
      <c r="CB36" s="27" t="s">
        <v>415</v>
      </c>
      <c r="CC36" s="27" t="s">
        <v>416</v>
      </c>
      <c r="CD36" s="27" t="s">
        <v>417</v>
      </c>
      <c r="CE36" s="27" t="s">
        <v>418</v>
      </c>
      <c r="CF36" s="27" t="s">
        <v>419</v>
      </c>
      <c r="CG36" s="27" t="s">
        <v>420</v>
      </c>
      <c r="CH36" s="27" t="s">
        <v>415</v>
      </c>
      <c r="CI36" s="27" t="s">
        <v>416</v>
      </c>
      <c r="CJ36" s="27" t="s">
        <v>417</v>
      </c>
      <c r="CK36" s="27" t="s">
        <v>418</v>
      </c>
      <c r="CL36" s="27" t="s">
        <v>419</v>
      </c>
      <c r="CM36" s="27" t="s">
        <v>420</v>
      </c>
      <c r="CN36" s="27" t="s">
        <v>415</v>
      </c>
      <c r="CO36" s="27" t="s">
        <v>416</v>
      </c>
      <c r="CP36" s="27" t="s">
        <v>417</v>
      </c>
      <c r="CQ36" s="27" t="s">
        <v>418</v>
      </c>
      <c r="CR36" s="27" t="s">
        <v>419</v>
      </c>
      <c r="CS36" s="27" t="s">
        <v>420</v>
      </c>
      <c r="CT36" s="27" t="s">
        <v>415</v>
      </c>
      <c r="CU36" s="27" t="s">
        <v>416</v>
      </c>
      <c r="CV36" s="27" t="s">
        <v>417</v>
      </c>
      <c r="CW36" s="27" t="s">
        <v>418</v>
      </c>
      <c r="CX36" s="27" t="s">
        <v>419</v>
      </c>
      <c r="CY36" s="27" t="s">
        <v>420</v>
      </c>
      <c r="CZ36" s="27" t="s">
        <v>415</v>
      </c>
      <c r="DA36" s="27" t="s">
        <v>416</v>
      </c>
      <c r="DB36" s="27" t="s">
        <v>417</v>
      </c>
      <c r="DC36" s="27" t="s">
        <v>418</v>
      </c>
      <c r="DD36" s="27" t="s">
        <v>419</v>
      </c>
      <c r="DE36" s="28" t="s">
        <v>420</v>
      </c>
      <c r="DF36" s="57"/>
      <c r="DG36" s="60"/>
      <c r="DH36" s="57"/>
      <c r="DI36" s="60"/>
      <c r="DJ36" s="55"/>
    </row>
    <row r="37" spans="1:114" ht="29.25" customHeight="1">
      <c r="A37" s="8"/>
      <c r="B37" s="24" t="s">
        <v>421</v>
      </c>
      <c r="C37" s="25" t="s">
        <v>27</v>
      </c>
      <c r="D37" s="25">
        <v>3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7">
        <f t="shared" si="0"/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7">
        <f t="shared" si="1"/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7">
        <f t="shared" si="2"/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7">
        <f t="shared" si="3"/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7">
        <f t="shared" si="4"/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7">
        <f t="shared" si="5"/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7">
        <f t="shared" si="6"/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8">
        <f t="shared" si="7"/>
        <v>0</v>
      </c>
      <c r="BA37" s="57"/>
      <c r="BB37" s="60" t="s">
        <v>422</v>
      </c>
      <c r="BC37" s="57"/>
      <c r="BD37" s="60" t="s">
        <v>423</v>
      </c>
      <c r="BE37" s="55"/>
      <c r="BF37" s="55"/>
      <c r="BG37" s="24" t="s">
        <v>421</v>
      </c>
      <c r="BH37" s="25" t="s">
        <v>27</v>
      </c>
      <c r="BI37" s="25">
        <v>3</v>
      </c>
      <c r="BJ37" s="26" t="s">
        <v>424</v>
      </c>
      <c r="BK37" s="26" t="s">
        <v>425</v>
      </c>
      <c r="BL37" s="26" t="s">
        <v>426</v>
      </c>
      <c r="BM37" s="26" t="s">
        <v>427</v>
      </c>
      <c r="BN37" s="26" t="s">
        <v>428</v>
      </c>
      <c r="BO37" s="27" t="s">
        <v>429</v>
      </c>
      <c r="BP37" s="26" t="s">
        <v>424</v>
      </c>
      <c r="BQ37" s="26" t="s">
        <v>425</v>
      </c>
      <c r="BR37" s="26" t="s">
        <v>426</v>
      </c>
      <c r="BS37" s="26" t="s">
        <v>427</v>
      </c>
      <c r="BT37" s="26" t="s">
        <v>428</v>
      </c>
      <c r="BU37" s="27" t="s">
        <v>429</v>
      </c>
      <c r="BV37" s="26" t="s">
        <v>424</v>
      </c>
      <c r="BW37" s="26" t="s">
        <v>425</v>
      </c>
      <c r="BX37" s="26" t="s">
        <v>426</v>
      </c>
      <c r="BY37" s="26" t="s">
        <v>427</v>
      </c>
      <c r="BZ37" s="26" t="s">
        <v>428</v>
      </c>
      <c r="CA37" s="27" t="s">
        <v>429</v>
      </c>
      <c r="CB37" s="26" t="s">
        <v>424</v>
      </c>
      <c r="CC37" s="26" t="s">
        <v>425</v>
      </c>
      <c r="CD37" s="26" t="s">
        <v>426</v>
      </c>
      <c r="CE37" s="26" t="s">
        <v>427</v>
      </c>
      <c r="CF37" s="26" t="s">
        <v>428</v>
      </c>
      <c r="CG37" s="27" t="s">
        <v>429</v>
      </c>
      <c r="CH37" s="26" t="s">
        <v>424</v>
      </c>
      <c r="CI37" s="26" t="s">
        <v>425</v>
      </c>
      <c r="CJ37" s="26" t="s">
        <v>426</v>
      </c>
      <c r="CK37" s="26" t="s">
        <v>427</v>
      </c>
      <c r="CL37" s="26" t="s">
        <v>428</v>
      </c>
      <c r="CM37" s="27" t="s">
        <v>429</v>
      </c>
      <c r="CN37" s="26" t="s">
        <v>424</v>
      </c>
      <c r="CO37" s="26" t="s">
        <v>425</v>
      </c>
      <c r="CP37" s="26" t="s">
        <v>426</v>
      </c>
      <c r="CQ37" s="26" t="s">
        <v>427</v>
      </c>
      <c r="CR37" s="26" t="s">
        <v>428</v>
      </c>
      <c r="CS37" s="27" t="s">
        <v>429</v>
      </c>
      <c r="CT37" s="26" t="s">
        <v>424</v>
      </c>
      <c r="CU37" s="26" t="s">
        <v>425</v>
      </c>
      <c r="CV37" s="26" t="s">
        <v>426</v>
      </c>
      <c r="CW37" s="26" t="s">
        <v>427</v>
      </c>
      <c r="CX37" s="26" t="s">
        <v>428</v>
      </c>
      <c r="CY37" s="27" t="s">
        <v>429</v>
      </c>
      <c r="CZ37" s="26" t="s">
        <v>424</v>
      </c>
      <c r="DA37" s="26" t="s">
        <v>425</v>
      </c>
      <c r="DB37" s="26" t="s">
        <v>426</v>
      </c>
      <c r="DC37" s="26" t="s">
        <v>427</v>
      </c>
      <c r="DD37" s="26" t="s">
        <v>428</v>
      </c>
      <c r="DE37" s="28" t="s">
        <v>429</v>
      </c>
      <c r="DF37" s="57"/>
      <c r="DG37" s="60"/>
      <c r="DH37" s="57"/>
      <c r="DI37" s="60"/>
      <c r="DJ37" s="55"/>
    </row>
    <row r="38" spans="1:114" ht="29.25" customHeight="1">
      <c r="A38" s="8"/>
      <c r="B38" s="24" t="s">
        <v>430</v>
      </c>
      <c r="C38" s="25" t="s">
        <v>27</v>
      </c>
      <c r="D38" s="25">
        <v>3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7">
        <f t="shared" si="0"/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7">
        <f t="shared" si="1"/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7">
        <f t="shared" si="2"/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7">
        <f t="shared" si="3"/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7">
        <f t="shared" si="4"/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7">
        <f t="shared" si="5"/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7">
        <f t="shared" si="6"/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8">
        <f t="shared" si="7"/>
        <v>0</v>
      </c>
      <c r="BA38" s="57"/>
      <c r="BB38" s="60" t="s">
        <v>431</v>
      </c>
      <c r="BC38" s="57"/>
      <c r="BD38" s="60" t="s">
        <v>432</v>
      </c>
      <c r="BE38" s="55"/>
      <c r="BF38" s="55"/>
      <c r="BG38" s="24" t="s">
        <v>430</v>
      </c>
      <c r="BH38" s="25" t="s">
        <v>27</v>
      </c>
      <c r="BI38" s="25">
        <v>3</v>
      </c>
      <c r="BJ38" s="26" t="s">
        <v>433</v>
      </c>
      <c r="BK38" s="26" t="s">
        <v>434</v>
      </c>
      <c r="BL38" s="26" t="s">
        <v>435</v>
      </c>
      <c r="BM38" s="26" t="s">
        <v>436</v>
      </c>
      <c r="BN38" s="26" t="s">
        <v>437</v>
      </c>
      <c r="BO38" s="27" t="s">
        <v>438</v>
      </c>
      <c r="BP38" s="26" t="s">
        <v>433</v>
      </c>
      <c r="BQ38" s="26" t="s">
        <v>434</v>
      </c>
      <c r="BR38" s="26" t="s">
        <v>435</v>
      </c>
      <c r="BS38" s="26" t="s">
        <v>436</v>
      </c>
      <c r="BT38" s="26" t="s">
        <v>437</v>
      </c>
      <c r="BU38" s="27" t="s">
        <v>438</v>
      </c>
      <c r="BV38" s="26" t="s">
        <v>433</v>
      </c>
      <c r="BW38" s="26" t="s">
        <v>434</v>
      </c>
      <c r="BX38" s="26" t="s">
        <v>435</v>
      </c>
      <c r="BY38" s="26" t="s">
        <v>436</v>
      </c>
      <c r="BZ38" s="26" t="s">
        <v>437</v>
      </c>
      <c r="CA38" s="27" t="s">
        <v>438</v>
      </c>
      <c r="CB38" s="26" t="s">
        <v>433</v>
      </c>
      <c r="CC38" s="26" t="s">
        <v>434</v>
      </c>
      <c r="CD38" s="26" t="s">
        <v>435</v>
      </c>
      <c r="CE38" s="26" t="s">
        <v>436</v>
      </c>
      <c r="CF38" s="26" t="s">
        <v>437</v>
      </c>
      <c r="CG38" s="27" t="s">
        <v>438</v>
      </c>
      <c r="CH38" s="26" t="s">
        <v>433</v>
      </c>
      <c r="CI38" s="26" t="s">
        <v>434</v>
      </c>
      <c r="CJ38" s="26" t="s">
        <v>435</v>
      </c>
      <c r="CK38" s="26" t="s">
        <v>436</v>
      </c>
      <c r="CL38" s="26" t="s">
        <v>437</v>
      </c>
      <c r="CM38" s="27" t="s">
        <v>438</v>
      </c>
      <c r="CN38" s="26" t="s">
        <v>433</v>
      </c>
      <c r="CO38" s="26" t="s">
        <v>434</v>
      </c>
      <c r="CP38" s="26" t="s">
        <v>435</v>
      </c>
      <c r="CQ38" s="26" t="s">
        <v>436</v>
      </c>
      <c r="CR38" s="26" t="s">
        <v>437</v>
      </c>
      <c r="CS38" s="27" t="s">
        <v>438</v>
      </c>
      <c r="CT38" s="26" t="s">
        <v>433</v>
      </c>
      <c r="CU38" s="26" t="s">
        <v>434</v>
      </c>
      <c r="CV38" s="26" t="s">
        <v>435</v>
      </c>
      <c r="CW38" s="26" t="s">
        <v>436</v>
      </c>
      <c r="CX38" s="26" t="s">
        <v>437</v>
      </c>
      <c r="CY38" s="27" t="s">
        <v>438</v>
      </c>
      <c r="CZ38" s="26" t="s">
        <v>433</v>
      </c>
      <c r="DA38" s="26" t="s">
        <v>434</v>
      </c>
      <c r="DB38" s="26" t="s">
        <v>435</v>
      </c>
      <c r="DC38" s="26" t="s">
        <v>436</v>
      </c>
      <c r="DD38" s="26" t="s">
        <v>437</v>
      </c>
      <c r="DE38" s="28" t="s">
        <v>438</v>
      </c>
      <c r="DF38" s="57"/>
      <c r="DG38" s="60"/>
      <c r="DH38" s="57"/>
      <c r="DI38" s="60"/>
      <c r="DJ38" s="55"/>
    </row>
    <row r="39" spans="1:114" ht="29.25" customHeight="1">
      <c r="A39" s="8"/>
      <c r="B39" s="24" t="s">
        <v>439</v>
      </c>
      <c r="C39" s="25" t="s">
        <v>27</v>
      </c>
      <c r="D39" s="25">
        <v>3</v>
      </c>
      <c r="E39" s="27">
        <f>IFERROR(SUM(E37:E38), 0)</f>
        <v>0</v>
      </c>
      <c r="F39" s="27">
        <f>IFERROR(SUM(F37:F38), 0)</f>
        <v>0</v>
      </c>
      <c r="G39" s="27">
        <f>IFERROR(SUM(G37:G38), 0)</f>
        <v>0</v>
      </c>
      <c r="H39" s="27">
        <f>IFERROR(SUM(H37:H38), 0)</f>
        <v>0</v>
      </c>
      <c r="I39" s="27">
        <f>IFERROR(SUM(I37:I38), 0)</f>
        <v>0</v>
      </c>
      <c r="J39" s="27">
        <f t="shared" si="0"/>
        <v>0</v>
      </c>
      <c r="K39" s="27">
        <f>IFERROR(SUM(K37:K38), 0)</f>
        <v>0</v>
      </c>
      <c r="L39" s="27">
        <f>IFERROR(SUM(L37:L38), 0)</f>
        <v>0</v>
      </c>
      <c r="M39" s="27">
        <f>IFERROR(SUM(M37:M38), 0)</f>
        <v>0</v>
      </c>
      <c r="N39" s="27">
        <f>IFERROR(SUM(N37:N38), 0)</f>
        <v>0</v>
      </c>
      <c r="O39" s="27">
        <f>IFERROR(SUM(O37:O38), 0)</f>
        <v>0</v>
      </c>
      <c r="P39" s="27">
        <f t="shared" si="1"/>
        <v>0</v>
      </c>
      <c r="Q39" s="27">
        <f>IFERROR(SUM(Q37:Q38), 0)</f>
        <v>0</v>
      </c>
      <c r="R39" s="27">
        <f>IFERROR(SUM(R37:R38), 0)</f>
        <v>0</v>
      </c>
      <c r="S39" s="27">
        <f>IFERROR(SUM(S37:S38), 0)</f>
        <v>0</v>
      </c>
      <c r="T39" s="27">
        <f>IFERROR(SUM(T37:T38), 0)</f>
        <v>0</v>
      </c>
      <c r="U39" s="27">
        <f>IFERROR(SUM(U37:U38), 0)</f>
        <v>0</v>
      </c>
      <c r="V39" s="27">
        <f t="shared" si="2"/>
        <v>0</v>
      </c>
      <c r="W39" s="27">
        <f>IFERROR(SUM(W37:W38), 0)</f>
        <v>0</v>
      </c>
      <c r="X39" s="27">
        <f>IFERROR(SUM(X37:X38), 0)</f>
        <v>0</v>
      </c>
      <c r="Y39" s="27">
        <f>IFERROR(SUM(Y37:Y38), 0)</f>
        <v>0</v>
      </c>
      <c r="Z39" s="27">
        <f>IFERROR(SUM(Z37:Z38), 0)</f>
        <v>0</v>
      </c>
      <c r="AA39" s="27">
        <f>IFERROR(SUM(AA37:AA38), 0)</f>
        <v>0</v>
      </c>
      <c r="AB39" s="27">
        <f t="shared" si="3"/>
        <v>0</v>
      </c>
      <c r="AC39" s="27">
        <f>IFERROR(SUM(AC37:AC38), 0)</f>
        <v>0</v>
      </c>
      <c r="AD39" s="27">
        <f>IFERROR(SUM(AD37:AD38), 0)</f>
        <v>0</v>
      </c>
      <c r="AE39" s="27">
        <f>IFERROR(SUM(AE37:AE38), 0)</f>
        <v>0</v>
      </c>
      <c r="AF39" s="27">
        <f>IFERROR(SUM(AF37:AF38), 0)</f>
        <v>0</v>
      </c>
      <c r="AG39" s="27">
        <f>IFERROR(SUM(AG37:AG38), 0)</f>
        <v>0</v>
      </c>
      <c r="AH39" s="27">
        <f t="shared" si="4"/>
        <v>0</v>
      </c>
      <c r="AI39" s="27">
        <f>IFERROR(SUM(AI37:AI38), 0)</f>
        <v>0</v>
      </c>
      <c r="AJ39" s="27">
        <f>IFERROR(SUM(AJ37:AJ38), 0)</f>
        <v>0</v>
      </c>
      <c r="AK39" s="27">
        <f>IFERROR(SUM(AK37:AK38), 0)</f>
        <v>0</v>
      </c>
      <c r="AL39" s="27">
        <f>IFERROR(SUM(AL37:AL38), 0)</f>
        <v>0</v>
      </c>
      <c r="AM39" s="27">
        <f>IFERROR(SUM(AM37:AM38), 0)</f>
        <v>0</v>
      </c>
      <c r="AN39" s="27">
        <f t="shared" si="5"/>
        <v>0</v>
      </c>
      <c r="AO39" s="27">
        <f>IFERROR(SUM(AO37:AO38), 0)</f>
        <v>0</v>
      </c>
      <c r="AP39" s="27">
        <f>IFERROR(SUM(AP37:AP38), 0)</f>
        <v>0</v>
      </c>
      <c r="AQ39" s="27">
        <f>IFERROR(SUM(AQ37:AQ38), 0)</f>
        <v>0</v>
      </c>
      <c r="AR39" s="27">
        <f>IFERROR(SUM(AR37:AR38), 0)</f>
        <v>0</v>
      </c>
      <c r="AS39" s="27">
        <f>IFERROR(SUM(AS37:AS38), 0)</f>
        <v>0</v>
      </c>
      <c r="AT39" s="27">
        <f t="shared" si="6"/>
        <v>0</v>
      </c>
      <c r="AU39" s="27">
        <f>IFERROR(SUM(AU37:AU38), 0)</f>
        <v>0</v>
      </c>
      <c r="AV39" s="27">
        <f>IFERROR(SUM(AV37:AV38), 0)</f>
        <v>0</v>
      </c>
      <c r="AW39" s="27">
        <f>IFERROR(SUM(AW37:AW38), 0)</f>
        <v>0</v>
      </c>
      <c r="AX39" s="27">
        <f>IFERROR(SUM(AX37:AX38), 0)</f>
        <v>0</v>
      </c>
      <c r="AY39" s="27">
        <f>IFERROR(SUM(AY37:AY38), 0)</f>
        <v>0</v>
      </c>
      <c r="AZ39" s="28">
        <f t="shared" si="7"/>
        <v>0</v>
      </c>
      <c r="BA39" s="57"/>
      <c r="BB39" s="60" t="s">
        <v>440</v>
      </c>
      <c r="BC39" s="57"/>
      <c r="BD39" s="60" t="s">
        <v>441</v>
      </c>
      <c r="BE39" s="55"/>
      <c r="BF39" s="55"/>
      <c r="BG39" s="24" t="s">
        <v>439</v>
      </c>
      <c r="BH39" s="25" t="s">
        <v>27</v>
      </c>
      <c r="BI39" s="25">
        <v>3</v>
      </c>
      <c r="BJ39" s="27" t="s">
        <v>442</v>
      </c>
      <c r="BK39" s="27" t="s">
        <v>443</v>
      </c>
      <c r="BL39" s="27" t="s">
        <v>444</v>
      </c>
      <c r="BM39" s="27" t="s">
        <v>445</v>
      </c>
      <c r="BN39" s="27" t="s">
        <v>446</v>
      </c>
      <c r="BO39" s="27" t="s">
        <v>447</v>
      </c>
      <c r="BP39" s="27" t="s">
        <v>442</v>
      </c>
      <c r="BQ39" s="27" t="s">
        <v>443</v>
      </c>
      <c r="BR39" s="27" t="s">
        <v>444</v>
      </c>
      <c r="BS39" s="27" t="s">
        <v>445</v>
      </c>
      <c r="BT39" s="27" t="s">
        <v>446</v>
      </c>
      <c r="BU39" s="27" t="s">
        <v>447</v>
      </c>
      <c r="BV39" s="27" t="s">
        <v>442</v>
      </c>
      <c r="BW39" s="27" t="s">
        <v>443</v>
      </c>
      <c r="BX39" s="27" t="s">
        <v>444</v>
      </c>
      <c r="BY39" s="27" t="s">
        <v>445</v>
      </c>
      <c r="BZ39" s="27" t="s">
        <v>446</v>
      </c>
      <c r="CA39" s="27" t="s">
        <v>447</v>
      </c>
      <c r="CB39" s="27" t="s">
        <v>442</v>
      </c>
      <c r="CC39" s="27" t="s">
        <v>443</v>
      </c>
      <c r="CD39" s="27" t="s">
        <v>444</v>
      </c>
      <c r="CE39" s="27" t="s">
        <v>445</v>
      </c>
      <c r="CF39" s="27" t="s">
        <v>446</v>
      </c>
      <c r="CG39" s="27" t="s">
        <v>447</v>
      </c>
      <c r="CH39" s="27" t="s">
        <v>442</v>
      </c>
      <c r="CI39" s="27" t="s">
        <v>443</v>
      </c>
      <c r="CJ39" s="27" t="s">
        <v>444</v>
      </c>
      <c r="CK39" s="27" t="s">
        <v>445</v>
      </c>
      <c r="CL39" s="27" t="s">
        <v>446</v>
      </c>
      <c r="CM39" s="27" t="s">
        <v>447</v>
      </c>
      <c r="CN39" s="27" t="s">
        <v>442</v>
      </c>
      <c r="CO39" s="27" t="s">
        <v>443</v>
      </c>
      <c r="CP39" s="27" t="s">
        <v>444</v>
      </c>
      <c r="CQ39" s="27" t="s">
        <v>445</v>
      </c>
      <c r="CR39" s="27" t="s">
        <v>446</v>
      </c>
      <c r="CS39" s="27" t="s">
        <v>447</v>
      </c>
      <c r="CT39" s="27" t="s">
        <v>442</v>
      </c>
      <c r="CU39" s="27" t="s">
        <v>443</v>
      </c>
      <c r="CV39" s="27" t="s">
        <v>444</v>
      </c>
      <c r="CW39" s="27" t="s">
        <v>445</v>
      </c>
      <c r="CX39" s="27" t="s">
        <v>446</v>
      </c>
      <c r="CY39" s="27" t="s">
        <v>447</v>
      </c>
      <c r="CZ39" s="27" t="s">
        <v>442</v>
      </c>
      <c r="DA39" s="27" t="s">
        <v>443</v>
      </c>
      <c r="DB39" s="27" t="s">
        <v>444</v>
      </c>
      <c r="DC39" s="27" t="s">
        <v>445</v>
      </c>
      <c r="DD39" s="27" t="s">
        <v>446</v>
      </c>
      <c r="DE39" s="28" t="s">
        <v>447</v>
      </c>
      <c r="DF39" s="57"/>
      <c r="DG39" s="60"/>
      <c r="DH39" s="57"/>
      <c r="DI39" s="60"/>
      <c r="DJ39" s="55"/>
    </row>
    <row r="40" spans="1:114" ht="29.25" customHeight="1">
      <c r="A40" s="8"/>
      <c r="B40" s="24" t="s">
        <v>448</v>
      </c>
      <c r="C40" s="25" t="s">
        <v>27</v>
      </c>
      <c r="D40" s="25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7">
        <f t="shared" si="0"/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7">
        <f t="shared" si="1"/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7">
        <f t="shared" si="2"/>
        <v>0</v>
      </c>
      <c r="W40" s="26">
        <v>8.9999999999999993E-3</v>
      </c>
      <c r="X40" s="26">
        <v>0</v>
      </c>
      <c r="Y40" s="26">
        <v>0</v>
      </c>
      <c r="Z40" s="26">
        <v>7.9000000000000001E-2</v>
      </c>
      <c r="AA40" s="26">
        <v>0</v>
      </c>
      <c r="AB40" s="27">
        <f t="shared" si="3"/>
        <v>8.7999999999999995E-2</v>
      </c>
      <c r="AC40" s="26">
        <v>8.9999999999999993E-3</v>
      </c>
      <c r="AD40" s="26">
        <v>0</v>
      </c>
      <c r="AE40" s="26">
        <v>0</v>
      </c>
      <c r="AF40" s="26">
        <v>7.6999999999999999E-2</v>
      </c>
      <c r="AG40" s="26">
        <v>0</v>
      </c>
      <c r="AH40" s="27">
        <f t="shared" si="4"/>
        <v>8.5999999999999993E-2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7">
        <f t="shared" si="5"/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7">
        <f t="shared" si="6"/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8">
        <f t="shared" si="7"/>
        <v>0</v>
      </c>
      <c r="BA40" s="57"/>
      <c r="BB40" s="60" t="s">
        <v>449</v>
      </c>
      <c r="BC40" s="57"/>
      <c r="BD40" s="60"/>
      <c r="BE40" s="55"/>
      <c r="BF40" s="55"/>
      <c r="BG40" s="24" t="s">
        <v>448</v>
      </c>
      <c r="BH40" s="25" t="s">
        <v>27</v>
      </c>
      <c r="BI40" s="25">
        <v>3</v>
      </c>
      <c r="BJ40" s="26" t="s">
        <v>450</v>
      </c>
      <c r="BK40" s="26" t="s">
        <v>451</v>
      </c>
      <c r="BL40" s="26" t="s">
        <v>452</v>
      </c>
      <c r="BM40" s="26" t="s">
        <v>453</v>
      </c>
      <c r="BN40" s="26" t="s">
        <v>454</v>
      </c>
      <c r="BO40" s="27" t="s">
        <v>455</v>
      </c>
      <c r="BP40" s="26" t="s">
        <v>450</v>
      </c>
      <c r="BQ40" s="26" t="s">
        <v>451</v>
      </c>
      <c r="BR40" s="26" t="s">
        <v>452</v>
      </c>
      <c r="BS40" s="26" t="s">
        <v>453</v>
      </c>
      <c r="BT40" s="26" t="s">
        <v>454</v>
      </c>
      <c r="BU40" s="27" t="s">
        <v>455</v>
      </c>
      <c r="BV40" s="26" t="s">
        <v>450</v>
      </c>
      <c r="BW40" s="26" t="s">
        <v>451</v>
      </c>
      <c r="BX40" s="26" t="s">
        <v>452</v>
      </c>
      <c r="BY40" s="26" t="s">
        <v>453</v>
      </c>
      <c r="BZ40" s="26" t="s">
        <v>454</v>
      </c>
      <c r="CA40" s="27" t="s">
        <v>455</v>
      </c>
      <c r="CB40" s="26" t="s">
        <v>450</v>
      </c>
      <c r="CC40" s="26" t="s">
        <v>451</v>
      </c>
      <c r="CD40" s="26" t="s">
        <v>452</v>
      </c>
      <c r="CE40" s="26" t="s">
        <v>453</v>
      </c>
      <c r="CF40" s="26" t="s">
        <v>454</v>
      </c>
      <c r="CG40" s="27" t="s">
        <v>455</v>
      </c>
      <c r="CH40" s="26" t="s">
        <v>450</v>
      </c>
      <c r="CI40" s="26" t="s">
        <v>451</v>
      </c>
      <c r="CJ40" s="26" t="s">
        <v>452</v>
      </c>
      <c r="CK40" s="26" t="s">
        <v>453</v>
      </c>
      <c r="CL40" s="26" t="s">
        <v>454</v>
      </c>
      <c r="CM40" s="27" t="s">
        <v>455</v>
      </c>
      <c r="CN40" s="26" t="s">
        <v>450</v>
      </c>
      <c r="CO40" s="26" t="s">
        <v>451</v>
      </c>
      <c r="CP40" s="26" t="s">
        <v>452</v>
      </c>
      <c r="CQ40" s="26" t="s">
        <v>453</v>
      </c>
      <c r="CR40" s="26" t="s">
        <v>454</v>
      </c>
      <c r="CS40" s="27" t="s">
        <v>455</v>
      </c>
      <c r="CT40" s="26" t="s">
        <v>450</v>
      </c>
      <c r="CU40" s="26" t="s">
        <v>451</v>
      </c>
      <c r="CV40" s="26" t="s">
        <v>452</v>
      </c>
      <c r="CW40" s="26" t="s">
        <v>453</v>
      </c>
      <c r="CX40" s="26" t="s">
        <v>454</v>
      </c>
      <c r="CY40" s="27" t="s">
        <v>455</v>
      </c>
      <c r="CZ40" s="26" t="s">
        <v>450</v>
      </c>
      <c r="DA40" s="26" t="s">
        <v>451</v>
      </c>
      <c r="DB40" s="26" t="s">
        <v>452</v>
      </c>
      <c r="DC40" s="26" t="s">
        <v>453</v>
      </c>
      <c r="DD40" s="26" t="s">
        <v>454</v>
      </c>
      <c r="DE40" s="28" t="s">
        <v>455</v>
      </c>
      <c r="DF40" s="57"/>
      <c r="DG40" s="60"/>
      <c r="DH40" s="57"/>
      <c r="DI40" s="60"/>
      <c r="DJ40" s="55"/>
    </row>
    <row r="41" spans="1:114" ht="29.25" customHeight="1">
      <c r="A41" s="8"/>
      <c r="B41" s="24" t="s">
        <v>456</v>
      </c>
      <c r="C41" s="25" t="s">
        <v>27</v>
      </c>
      <c r="D41" s="25">
        <v>3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7">
        <f t="shared" si="0"/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7">
        <f t="shared" si="1"/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7">
        <f t="shared" si="2"/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7">
        <f t="shared" si="3"/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7">
        <f t="shared" si="4"/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7">
        <f t="shared" si="5"/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7">
        <f t="shared" si="6"/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8">
        <f t="shared" si="7"/>
        <v>0</v>
      </c>
      <c r="BA41" s="57"/>
      <c r="BB41" s="60" t="s">
        <v>457</v>
      </c>
      <c r="BC41" s="57"/>
      <c r="BD41" s="60"/>
      <c r="BE41" s="55"/>
      <c r="BF41" s="55"/>
      <c r="BG41" s="24" t="s">
        <v>456</v>
      </c>
      <c r="BH41" s="25" t="s">
        <v>27</v>
      </c>
      <c r="BI41" s="25">
        <v>3</v>
      </c>
      <c r="BJ41" s="26" t="s">
        <v>458</v>
      </c>
      <c r="BK41" s="26" t="s">
        <v>459</v>
      </c>
      <c r="BL41" s="26" t="s">
        <v>460</v>
      </c>
      <c r="BM41" s="26" t="s">
        <v>461</v>
      </c>
      <c r="BN41" s="26" t="s">
        <v>462</v>
      </c>
      <c r="BO41" s="27" t="s">
        <v>463</v>
      </c>
      <c r="BP41" s="26" t="s">
        <v>458</v>
      </c>
      <c r="BQ41" s="26" t="s">
        <v>459</v>
      </c>
      <c r="BR41" s="26" t="s">
        <v>460</v>
      </c>
      <c r="BS41" s="26" t="s">
        <v>461</v>
      </c>
      <c r="BT41" s="26" t="s">
        <v>462</v>
      </c>
      <c r="BU41" s="27" t="s">
        <v>463</v>
      </c>
      <c r="BV41" s="26" t="s">
        <v>458</v>
      </c>
      <c r="BW41" s="26" t="s">
        <v>459</v>
      </c>
      <c r="BX41" s="26" t="s">
        <v>460</v>
      </c>
      <c r="BY41" s="26" t="s">
        <v>461</v>
      </c>
      <c r="BZ41" s="26" t="s">
        <v>462</v>
      </c>
      <c r="CA41" s="27" t="s">
        <v>463</v>
      </c>
      <c r="CB41" s="26" t="s">
        <v>458</v>
      </c>
      <c r="CC41" s="26" t="s">
        <v>459</v>
      </c>
      <c r="CD41" s="26" t="s">
        <v>460</v>
      </c>
      <c r="CE41" s="26" t="s">
        <v>461</v>
      </c>
      <c r="CF41" s="26" t="s">
        <v>462</v>
      </c>
      <c r="CG41" s="27" t="s">
        <v>463</v>
      </c>
      <c r="CH41" s="26" t="s">
        <v>458</v>
      </c>
      <c r="CI41" s="26" t="s">
        <v>459</v>
      </c>
      <c r="CJ41" s="26" t="s">
        <v>460</v>
      </c>
      <c r="CK41" s="26" t="s">
        <v>461</v>
      </c>
      <c r="CL41" s="26" t="s">
        <v>462</v>
      </c>
      <c r="CM41" s="27" t="s">
        <v>463</v>
      </c>
      <c r="CN41" s="26" t="s">
        <v>458</v>
      </c>
      <c r="CO41" s="26" t="s">
        <v>459</v>
      </c>
      <c r="CP41" s="26" t="s">
        <v>460</v>
      </c>
      <c r="CQ41" s="26" t="s">
        <v>461</v>
      </c>
      <c r="CR41" s="26" t="s">
        <v>462</v>
      </c>
      <c r="CS41" s="27" t="s">
        <v>463</v>
      </c>
      <c r="CT41" s="26" t="s">
        <v>458</v>
      </c>
      <c r="CU41" s="26" t="s">
        <v>459</v>
      </c>
      <c r="CV41" s="26" t="s">
        <v>460</v>
      </c>
      <c r="CW41" s="26" t="s">
        <v>461</v>
      </c>
      <c r="CX41" s="26" t="s">
        <v>462</v>
      </c>
      <c r="CY41" s="27" t="s">
        <v>463</v>
      </c>
      <c r="CZ41" s="26" t="s">
        <v>458</v>
      </c>
      <c r="DA41" s="26" t="s">
        <v>459</v>
      </c>
      <c r="DB41" s="26" t="s">
        <v>460</v>
      </c>
      <c r="DC41" s="26" t="s">
        <v>461</v>
      </c>
      <c r="DD41" s="26" t="s">
        <v>462</v>
      </c>
      <c r="DE41" s="28" t="s">
        <v>463</v>
      </c>
      <c r="DF41" s="57"/>
      <c r="DG41" s="60"/>
      <c r="DH41" s="57"/>
      <c r="DI41" s="60"/>
      <c r="DJ41" s="55"/>
    </row>
    <row r="42" spans="1:114" ht="29.25" customHeight="1">
      <c r="A42" s="8"/>
      <c r="B42" s="24" t="s">
        <v>464</v>
      </c>
      <c r="C42" s="25" t="s">
        <v>27</v>
      </c>
      <c r="D42" s="25">
        <v>3</v>
      </c>
      <c r="E42" s="27">
        <f>IFERROR(SUM(E40:E41), 0)</f>
        <v>0</v>
      </c>
      <c r="F42" s="27">
        <f>IFERROR(SUM(F40:F41), 0)</f>
        <v>0</v>
      </c>
      <c r="G42" s="27">
        <f>IFERROR(SUM(G40:G41), 0)</f>
        <v>0</v>
      </c>
      <c r="H42" s="27">
        <f>IFERROR(SUM(H40:H41), 0)</f>
        <v>0</v>
      </c>
      <c r="I42" s="27">
        <f>IFERROR(SUM(I40:I41), 0)</f>
        <v>0</v>
      </c>
      <c r="J42" s="27">
        <f t="shared" si="0"/>
        <v>0</v>
      </c>
      <c r="K42" s="27">
        <f>IFERROR(SUM(K40:K41), 0)</f>
        <v>0</v>
      </c>
      <c r="L42" s="27">
        <f>IFERROR(SUM(L40:L41), 0)</f>
        <v>0</v>
      </c>
      <c r="M42" s="27">
        <f>IFERROR(SUM(M40:M41), 0)</f>
        <v>0</v>
      </c>
      <c r="N42" s="27">
        <f>IFERROR(SUM(N40:N41), 0)</f>
        <v>0</v>
      </c>
      <c r="O42" s="27">
        <f>IFERROR(SUM(O40:O41), 0)</f>
        <v>0</v>
      </c>
      <c r="P42" s="27">
        <f t="shared" si="1"/>
        <v>0</v>
      </c>
      <c r="Q42" s="27">
        <f>IFERROR(SUM(Q40:Q41), 0)</f>
        <v>0</v>
      </c>
      <c r="R42" s="27">
        <f>IFERROR(SUM(R40:R41), 0)</f>
        <v>0</v>
      </c>
      <c r="S42" s="27">
        <f>IFERROR(SUM(S40:S41), 0)</f>
        <v>0</v>
      </c>
      <c r="T42" s="27">
        <f>IFERROR(SUM(T40:T41), 0)</f>
        <v>0</v>
      </c>
      <c r="U42" s="27">
        <f>IFERROR(SUM(U40:U41), 0)</f>
        <v>0</v>
      </c>
      <c r="V42" s="27">
        <f t="shared" si="2"/>
        <v>0</v>
      </c>
      <c r="W42" s="27">
        <f>IFERROR(SUM(W40:W41), 0)</f>
        <v>8.9999999999999993E-3</v>
      </c>
      <c r="X42" s="27">
        <f>IFERROR(SUM(X40:X41), 0)</f>
        <v>0</v>
      </c>
      <c r="Y42" s="27">
        <f>IFERROR(SUM(Y40:Y41), 0)</f>
        <v>0</v>
      </c>
      <c r="Z42" s="27">
        <f>IFERROR(SUM(Z40:Z41), 0)</f>
        <v>7.9000000000000001E-2</v>
      </c>
      <c r="AA42" s="27">
        <f>IFERROR(SUM(AA40:AA41), 0)</f>
        <v>0</v>
      </c>
      <c r="AB42" s="27">
        <f t="shared" si="3"/>
        <v>8.7999999999999995E-2</v>
      </c>
      <c r="AC42" s="27">
        <f>IFERROR(SUM(AC40:AC41), 0)</f>
        <v>8.9999999999999993E-3</v>
      </c>
      <c r="AD42" s="27">
        <f>IFERROR(SUM(AD40:AD41), 0)</f>
        <v>0</v>
      </c>
      <c r="AE42" s="27">
        <f>IFERROR(SUM(AE40:AE41), 0)</f>
        <v>0</v>
      </c>
      <c r="AF42" s="27">
        <f>IFERROR(SUM(AF40:AF41), 0)</f>
        <v>7.6999999999999999E-2</v>
      </c>
      <c r="AG42" s="27">
        <f>IFERROR(SUM(AG40:AG41), 0)</f>
        <v>0</v>
      </c>
      <c r="AH42" s="27">
        <f t="shared" si="4"/>
        <v>8.5999999999999993E-2</v>
      </c>
      <c r="AI42" s="27">
        <f>IFERROR(SUM(AI40:AI41), 0)</f>
        <v>0</v>
      </c>
      <c r="AJ42" s="27">
        <f>IFERROR(SUM(AJ40:AJ41), 0)</f>
        <v>0</v>
      </c>
      <c r="AK42" s="27">
        <f>IFERROR(SUM(AK40:AK41), 0)</f>
        <v>0</v>
      </c>
      <c r="AL42" s="27">
        <f>IFERROR(SUM(AL40:AL41), 0)</f>
        <v>0</v>
      </c>
      <c r="AM42" s="27">
        <f>IFERROR(SUM(AM40:AM41), 0)</f>
        <v>0</v>
      </c>
      <c r="AN42" s="27">
        <f t="shared" si="5"/>
        <v>0</v>
      </c>
      <c r="AO42" s="27">
        <f>IFERROR(SUM(AO40:AO41), 0)</f>
        <v>0</v>
      </c>
      <c r="AP42" s="27">
        <f>IFERROR(SUM(AP40:AP41), 0)</f>
        <v>0</v>
      </c>
      <c r="AQ42" s="27">
        <f>IFERROR(SUM(AQ40:AQ41), 0)</f>
        <v>0</v>
      </c>
      <c r="AR42" s="27">
        <f>IFERROR(SUM(AR40:AR41), 0)</f>
        <v>0</v>
      </c>
      <c r="AS42" s="27">
        <f>IFERROR(SUM(AS40:AS41), 0)</f>
        <v>0</v>
      </c>
      <c r="AT42" s="27">
        <f t="shared" si="6"/>
        <v>0</v>
      </c>
      <c r="AU42" s="27">
        <f>IFERROR(SUM(AU40:AU41), 0)</f>
        <v>0</v>
      </c>
      <c r="AV42" s="27">
        <f>IFERROR(SUM(AV40:AV41), 0)</f>
        <v>0</v>
      </c>
      <c r="AW42" s="27">
        <f>IFERROR(SUM(AW40:AW41), 0)</f>
        <v>0</v>
      </c>
      <c r="AX42" s="27">
        <f>IFERROR(SUM(AX40:AX41), 0)</f>
        <v>0</v>
      </c>
      <c r="AY42" s="27">
        <f>IFERROR(SUM(AY40:AY41), 0)</f>
        <v>0</v>
      </c>
      <c r="AZ42" s="28">
        <f t="shared" si="7"/>
        <v>0</v>
      </c>
      <c r="BA42" s="57"/>
      <c r="BB42" s="60" t="s">
        <v>465</v>
      </c>
      <c r="BC42" s="57"/>
      <c r="BD42" s="60"/>
      <c r="BE42" s="55"/>
      <c r="BF42" s="55"/>
      <c r="BG42" s="24" t="s">
        <v>464</v>
      </c>
      <c r="BH42" s="25" t="s">
        <v>27</v>
      </c>
      <c r="BI42" s="25">
        <v>3</v>
      </c>
      <c r="BJ42" s="27" t="s">
        <v>466</v>
      </c>
      <c r="BK42" s="27" t="s">
        <v>467</v>
      </c>
      <c r="BL42" s="27" t="s">
        <v>468</v>
      </c>
      <c r="BM42" s="27" t="s">
        <v>469</v>
      </c>
      <c r="BN42" s="27" t="s">
        <v>470</v>
      </c>
      <c r="BO42" s="27" t="s">
        <v>471</v>
      </c>
      <c r="BP42" s="27" t="s">
        <v>466</v>
      </c>
      <c r="BQ42" s="27" t="s">
        <v>467</v>
      </c>
      <c r="BR42" s="27" t="s">
        <v>468</v>
      </c>
      <c r="BS42" s="27" t="s">
        <v>469</v>
      </c>
      <c r="BT42" s="27" t="s">
        <v>470</v>
      </c>
      <c r="BU42" s="27" t="s">
        <v>471</v>
      </c>
      <c r="BV42" s="27" t="s">
        <v>466</v>
      </c>
      <c r="BW42" s="27" t="s">
        <v>467</v>
      </c>
      <c r="BX42" s="27" t="s">
        <v>468</v>
      </c>
      <c r="BY42" s="27" t="s">
        <v>469</v>
      </c>
      <c r="BZ42" s="27" t="s">
        <v>470</v>
      </c>
      <c r="CA42" s="27" t="s">
        <v>471</v>
      </c>
      <c r="CB42" s="27" t="s">
        <v>466</v>
      </c>
      <c r="CC42" s="27" t="s">
        <v>467</v>
      </c>
      <c r="CD42" s="27" t="s">
        <v>468</v>
      </c>
      <c r="CE42" s="27" t="s">
        <v>469</v>
      </c>
      <c r="CF42" s="27" t="s">
        <v>470</v>
      </c>
      <c r="CG42" s="27" t="s">
        <v>471</v>
      </c>
      <c r="CH42" s="27" t="s">
        <v>466</v>
      </c>
      <c r="CI42" s="27" t="s">
        <v>467</v>
      </c>
      <c r="CJ42" s="27" t="s">
        <v>468</v>
      </c>
      <c r="CK42" s="27" t="s">
        <v>469</v>
      </c>
      <c r="CL42" s="27" t="s">
        <v>470</v>
      </c>
      <c r="CM42" s="27" t="s">
        <v>471</v>
      </c>
      <c r="CN42" s="27" t="s">
        <v>466</v>
      </c>
      <c r="CO42" s="27" t="s">
        <v>467</v>
      </c>
      <c r="CP42" s="27" t="s">
        <v>468</v>
      </c>
      <c r="CQ42" s="27" t="s">
        <v>469</v>
      </c>
      <c r="CR42" s="27" t="s">
        <v>470</v>
      </c>
      <c r="CS42" s="27" t="s">
        <v>471</v>
      </c>
      <c r="CT42" s="27" t="s">
        <v>466</v>
      </c>
      <c r="CU42" s="27" t="s">
        <v>467</v>
      </c>
      <c r="CV42" s="27" t="s">
        <v>468</v>
      </c>
      <c r="CW42" s="27" t="s">
        <v>469</v>
      </c>
      <c r="CX42" s="27" t="s">
        <v>470</v>
      </c>
      <c r="CY42" s="27" t="s">
        <v>471</v>
      </c>
      <c r="CZ42" s="27" t="s">
        <v>466</v>
      </c>
      <c r="DA42" s="27" t="s">
        <v>467</v>
      </c>
      <c r="DB42" s="27" t="s">
        <v>468</v>
      </c>
      <c r="DC42" s="27" t="s">
        <v>469</v>
      </c>
      <c r="DD42" s="27" t="s">
        <v>470</v>
      </c>
      <c r="DE42" s="28" t="s">
        <v>471</v>
      </c>
      <c r="DF42" s="57"/>
      <c r="DG42" s="60"/>
      <c r="DH42" s="57"/>
      <c r="DI42" s="60"/>
      <c r="DJ42" s="55"/>
    </row>
    <row r="43" spans="1:114" ht="29.25" customHeight="1">
      <c r="A43" s="8"/>
      <c r="B43" s="24" t="s">
        <v>472</v>
      </c>
      <c r="C43" s="25" t="s">
        <v>27</v>
      </c>
      <c r="D43" s="25">
        <v>3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7">
        <f t="shared" si="0"/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7">
        <f t="shared" si="1"/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7">
        <f t="shared" si="2"/>
        <v>0</v>
      </c>
      <c r="W43" s="26">
        <v>0.96299999999999997</v>
      </c>
      <c r="X43" s="26">
        <v>0</v>
      </c>
      <c r="Y43" s="26">
        <v>0</v>
      </c>
      <c r="Z43" s="26">
        <v>0</v>
      </c>
      <c r="AA43" s="26">
        <v>0</v>
      </c>
      <c r="AB43" s="27">
        <f t="shared" si="3"/>
        <v>0.96299999999999997</v>
      </c>
      <c r="AC43" s="26">
        <v>0.95</v>
      </c>
      <c r="AD43" s="26">
        <v>0</v>
      </c>
      <c r="AE43" s="26">
        <v>0</v>
      </c>
      <c r="AF43" s="26">
        <v>0</v>
      </c>
      <c r="AG43" s="26">
        <v>0</v>
      </c>
      <c r="AH43" s="27">
        <f t="shared" si="4"/>
        <v>0.95</v>
      </c>
      <c r="AI43" s="26">
        <v>0.94899999999999995</v>
      </c>
      <c r="AJ43" s="26">
        <v>0</v>
      </c>
      <c r="AK43" s="26">
        <v>0</v>
      </c>
      <c r="AL43" s="26">
        <v>0</v>
      </c>
      <c r="AM43" s="26">
        <v>0</v>
      </c>
      <c r="AN43" s="27">
        <f t="shared" si="5"/>
        <v>0.94899999999999995</v>
      </c>
      <c r="AO43" s="26">
        <v>0.95499999999999996</v>
      </c>
      <c r="AP43" s="26">
        <v>0</v>
      </c>
      <c r="AQ43" s="26">
        <v>0</v>
      </c>
      <c r="AR43" s="26">
        <v>0</v>
      </c>
      <c r="AS43" s="26">
        <v>0</v>
      </c>
      <c r="AT43" s="27">
        <f t="shared" si="6"/>
        <v>0.95499999999999996</v>
      </c>
      <c r="AU43" s="26">
        <v>0.96699999999999997</v>
      </c>
      <c r="AV43" s="26">
        <v>0</v>
      </c>
      <c r="AW43" s="26">
        <v>0</v>
      </c>
      <c r="AX43" s="26">
        <v>0</v>
      </c>
      <c r="AY43" s="26">
        <v>0</v>
      </c>
      <c r="AZ43" s="28">
        <f t="shared" si="7"/>
        <v>0.96699999999999997</v>
      </c>
      <c r="BA43" s="57"/>
      <c r="BB43" s="60" t="s">
        <v>473</v>
      </c>
      <c r="BC43" s="57"/>
      <c r="BD43" s="60"/>
      <c r="BE43" s="55"/>
      <c r="BF43" s="55"/>
      <c r="BG43" s="24" t="s">
        <v>472</v>
      </c>
      <c r="BH43" s="25" t="s">
        <v>27</v>
      </c>
      <c r="BI43" s="25">
        <v>3</v>
      </c>
      <c r="BJ43" s="26" t="s">
        <v>474</v>
      </c>
      <c r="BK43" s="26" t="s">
        <v>475</v>
      </c>
      <c r="BL43" s="26" t="s">
        <v>476</v>
      </c>
      <c r="BM43" s="26" t="s">
        <v>477</v>
      </c>
      <c r="BN43" s="26" t="s">
        <v>478</v>
      </c>
      <c r="BO43" s="27" t="s">
        <v>479</v>
      </c>
      <c r="BP43" s="26" t="s">
        <v>474</v>
      </c>
      <c r="BQ43" s="26" t="s">
        <v>475</v>
      </c>
      <c r="BR43" s="26" t="s">
        <v>476</v>
      </c>
      <c r="BS43" s="26" t="s">
        <v>477</v>
      </c>
      <c r="BT43" s="26" t="s">
        <v>478</v>
      </c>
      <c r="BU43" s="27" t="s">
        <v>479</v>
      </c>
      <c r="BV43" s="26" t="s">
        <v>474</v>
      </c>
      <c r="BW43" s="26" t="s">
        <v>475</v>
      </c>
      <c r="BX43" s="26" t="s">
        <v>476</v>
      </c>
      <c r="BY43" s="26" t="s">
        <v>477</v>
      </c>
      <c r="BZ43" s="26" t="s">
        <v>478</v>
      </c>
      <c r="CA43" s="27" t="s">
        <v>479</v>
      </c>
      <c r="CB43" s="26" t="s">
        <v>474</v>
      </c>
      <c r="CC43" s="26" t="s">
        <v>475</v>
      </c>
      <c r="CD43" s="26" t="s">
        <v>476</v>
      </c>
      <c r="CE43" s="26" t="s">
        <v>477</v>
      </c>
      <c r="CF43" s="26" t="s">
        <v>478</v>
      </c>
      <c r="CG43" s="27" t="s">
        <v>479</v>
      </c>
      <c r="CH43" s="26" t="s">
        <v>474</v>
      </c>
      <c r="CI43" s="26" t="s">
        <v>475</v>
      </c>
      <c r="CJ43" s="26" t="s">
        <v>476</v>
      </c>
      <c r="CK43" s="26" t="s">
        <v>477</v>
      </c>
      <c r="CL43" s="26" t="s">
        <v>478</v>
      </c>
      <c r="CM43" s="27" t="s">
        <v>479</v>
      </c>
      <c r="CN43" s="26" t="s">
        <v>474</v>
      </c>
      <c r="CO43" s="26" t="s">
        <v>475</v>
      </c>
      <c r="CP43" s="26" t="s">
        <v>476</v>
      </c>
      <c r="CQ43" s="26" t="s">
        <v>477</v>
      </c>
      <c r="CR43" s="26" t="s">
        <v>478</v>
      </c>
      <c r="CS43" s="27" t="s">
        <v>479</v>
      </c>
      <c r="CT43" s="26" t="s">
        <v>474</v>
      </c>
      <c r="CU43" s="26" t="s">
        <v>475</v>
      </c>
      <c r="CV43" s="26" t="s">
        <v>476</v>
      </c>
      <c r="CW43" s="26" t="s">
        <v>477</v>
      </c>
      <c r="CX43" s="26" t="s">
        <v>478</v>
      </c>
      <c r="CY43" s="27" t="s">
        <v>479</v>
      </c>
      <c r="CZ43" s="26" t="s">
        <v>474</v>
      </c>
      <c r="DA43" s="26" t="s">
        <v>475</v>
      </c>
      <c r="DB43" s="26" t="s">
        <v>476</v>
      </c>
      <c r="DC43" s="26" t="s">
        <v>477</v>
      </c>
      <c r="DD43" s="26" t="s">
        <v>478</v>
      </c>
      <c r="DE43" s="28" t="s">
        <v>479</v>
      </c>
      <c r="DF43" s="57"/>
      <c r="DG43" s="60"/>
      <c r="DH43" s="57"/>
      <c r="DI43" s="60"/>
      <c r="DJ43" s="55"/>
    </row>
    <row r="44" spans="1:114" ht="29.25" customHeight="1">
      <c r="A44" s="8"/>
      <c r="B44" s="24" t="s">
        <v>480</v>
      </c>
      <c r="C44" s="25" t="s">
        <v>27</v>
      </c>
      <c r="D44" s="25">
        <v>3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7">
        <f t="shared" si="0"/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7">
        <f t="shared" si="1"/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7">
        <f t="shared" si="2"/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7">
        <f t="shared" si="3"/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7">
        <f t="shared" si="4"/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7">
        <f t="shared" si="5"/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7">
        <f t="shared" si="6"/>
        <v>0</v>
      </c>
      <c r="AU44" s="26">
        <v>0</v>
      </c>
      <c r="AV44" s="26">
        <v>0</v>
      </c>
      <c r="AW44" s="26">
        <v>0</v>
      </c>
      <c r="AX44" s="26">
        <v>0</v>
      </c>
      <c r="AY44" s="26">
        <v>0</v>
      </c>
      <c r="AZ44" s="28">
        <f t="shared" si="7"/>
        <v>0</v>
      </c>
      <c r="BA44" s="57"/>
      <c r="BB44" s="60" t="s">
        <v>481</v>
      </c>
      <c r="BC44" s="57"/>
      <c r="BD44" s="60"/>
      <c r="BE44" s="55"/>
      <c r="BF44" s="55"/>
      <c r="BG44" s="24" t="s">
        <v>480</v>
      </c>
      <c r="BH44" s="25" t="s">
        <v>27</v>
      </c>
      <c r="BI44" s="25">
        <v>3</v>
      </c>
      <c r="BJ44" s="26" t="s">
        <v>482</v>
      </c>
      <c r="BK44" s="26" t="s">
        <v>483</v>
      </c>
      <c r="BL44" s="26" t="s">
        <v>484</v>
      </c>
      <c r="BM44" s="26" t="s">
        <v>485</v>
      </c>
      <c r="BN44" s="26" t="s">
        <v>486</v>
      </c>
      <c r="BO44" s="27" t="s">
        <v>487</v>
      </c>
      <c r="BP44" s="26" t="s">
        <v>482</v>
      </c>
      <c r="BQ44" s="26" t="s">
        <v>483</v>
      </c>
      <c r="BR44" s="26" t="s">
        <v>484</v>
      </c>
      <c r="BS44" s="26" t="s">
        <v>485</v>
      </c>
      <c r="BT44" s="26" t="s">
        <v>486</v>
      </c>
      <c r="BU44" s="27" t="s">
        <v>487</v>
      </c>
      <c r="BV44" s="26" t="s">
        <v>482</v>
      </c>
      <c r="BW44" s="26" t="s">
        <v>483</v>
      </c>
      <c r="BX44" s="26" t="s">
        <v>484</v>
      </c>
      <c r="BY44" s="26" t="s">
        <v>485</v>
      </c>
      <c r="BZ44" s="26" t="s">
        <v>486</v>
      </c>
      <c r="CA44" s="27" t="s">
        <v>487</v>
      </c>
      <c r="CB44" s="26" t="s">
        <v>482</v>
      </c>
      <c r="CC44" s="26" t="s">
        <v>483</v>
      </c>
      <c r="CD44" s="26" t="s">
        <v>484</v>
      </c>
      <c r="CE44" s="26" t="s">
        <v>485</v>
      </c>
      <c r="CF44" s="26" t="s">
        <v>486</v>
      </c>
      <c r="CG44" s="27" t="s">
        <v>487</v>
      </c>
      <c r="CH44" s="26" t="s">
        <v>482</v>
      </c>
      <c r="CI44" s="26" t="s">
        <v>483</v>
      </c>
      <c r="CJ44" s="26" t="s">
        <v>484</v>
      </c>
      <c r="CK44" s="26" t="s">
        <v>485</v>
      </c>
      <c r="CL44" s="26" t="s">
        <v>486</v>
      </c>
      <c r="CM44" s="27" t="s">
        <v>487</v>
      </c>
      <c r="CN44" s="26" t="s">
        <v>482</v>
      </c>
      <c r="CO44" s="26" t="s">
        <v>483</v>
      </c>
      <c r="CP44" s="26" t="s">
        <v>484</v>
      </c>
      <c r="CQ44" s="26" t="s">
        <v>485</v>
      </c>
      <c r="CR44" s="26" t="s">
        <v>486</v>
      </c>
      <c r="CS44" s="27" t="s">
        <v>487</v>
      </c>
      <c r="CT44" s="26" t="s">
        <v>482</v>
      </c>
      <c r="CU44" s="26" t="s">
        <v>483</v>
      </c>
      <c r="CV44" s="26" t="s">
        <v>484</v>
      </c>
      <c r="CW44" s="26" t="s">
        <v>485</v>
      </c>
      <c r="CX44" s="26" t="s">
        <v>486</v>
      </c>
      <c r="CY44" s="27" t="s">
        <v>487</v>
      </c>
      <c r="CZ44" s="26" t="s">
        <v>482</v>
      </c>
      <c r="DA44" s="26" t="s">
        <v>483</v>
      </c>
      <c r="DB44" s="26" t="s">
        <v>484</v>
      </c>
      <c r="DC44" s="26" t="s">
        <v>485</v>
      </c>
      <c r="DD44" s="26" t="s">
        <v>486</v>
      </c>
      <c r="DE44" s="28" t="s">
        <v>487</v>
      </c>
      <c r="DF44" s="57"/>
      <c r="DG44" s="60"/>
      <c r="DH44" s="57"/>
      <c r="DI44" s="60"/>
      <c r="DJ44" s="55"/>
    </row>
    <row r="45" spans="1:114" ht="29.25" customHeight="1">
      <c r="A45" s="8"/>
      <c r="B45" s="24" t="s">
        <v>488</v>
      </c>
      <c r="C45" s="25" t="s">
        <v>27</v>
      </c>
      <c r="D45" s="25">
        <v>3</v>
      </c>
      <c r="E45" s="27">
        <f>IFERROR(SUM(E43:E44), 0)</f>
        <v>0</v>
      </c>
      <c r="F45" s="27">
        <f>IFERROR(SUM(F43:F44), 0)</f>
        <v>0</v>
      </c>
      <c r="G45" s="27">
        <f>IFERROR(SUM(G43:G44), 0)</f>
        <v>0</v>
      </c>
      <c r="H45" s="27">
        <f>IFERROR(SUM(H43:H44), 0)</f>
        <v>0</v>
      </c>
      <c r="I45" s="27">
        <f>IFERROR(SUM(I43:I44), 0)</f>
        <v>0</v>
      </c>
      <c r="J45" s="27">
        <f t="shared" si="0"/>
        <v>0</v>
      </c>
      <c r="K45" s="27">
        <f>IFERROR(SUM(K43:K44), 0)</f>
        <v>0</v>
      </c>
      <c r="L45" s="27">
        <f>IFERROR(SUM(L43:L44), 0)</f>
        <v>0</v>
      </c>
      <c r="M45" s="27">
        <f>IFERROR(SUM(M43:M44), 0)</f>
        <v>0</v>
      </c>
      <c r="N45" s="27">
        <f>IFERROR(SUM(N43:N44), 0)</f>
        <v>0</v>
      </c>
      <c r="O45" s="27">
        <f>IFERROR(SUM(O43:O44), 0)</f>
        <v>0</v>
      </c>
      <c r="P45" s="27">
        <f t="shared" si="1"/>
        <v>0</v>
      </c>
      <c r="Q45" s="27">
        <f>IFERROR(SUM(Q43:Q44), 0)</f>
        <v>0</v>
      </c>
      <c r="R45" s="27">
        <f>IFERROR(SUM(R43:R44), 0)</f>
        <v>0</v>
      </c>
      <c r="S45" s="27">
        <f>IFERROR(SUM(S43:S44), 0)</f>
        <v>0</v>
      </c>
      <c r="T45" s="27">
        <f>IFERROR(SUM(T43:T44), 0)</f>
        <v>0</v>
      </c>
      <c r="U45" s="27">
        <f>IFERROR(SUM(U43:U44), 0)</f>
        <v>0</v>
      </c>
      <c r="V45" s="27">
        <f t="shared" si="2"/>
        <v>0</v>
      </c>
      <c r="W45" s="27">
        <f>IFERROR(SUM(W43:W44), 0)</f>
        <v>0.96299999999999997</v>
      </c>
      <c r="X45" s="27">
        <f>IFERROR(SUM(X43:X44), 0)</f>
        <v>0</v>
      </c>
      <c r="Y45" s="27">
        <f>IFERROR(SUM(Y43:Y44), 0)</f>
        <v>0</v>
      </c>
      <c r="Z45" s="27">
        <f>IFERROR(SUM(Z43:Z44), 0)</f>
        <v>0</v>
      </c>
      <c r="AA45" s="27">
        <f>IFERROR(SUM(AA43:AA44), 0)</f>
        <v>0</v>
      </c>
      <c r="AB45" s="27">
        <f t="shared" si="3"/>
        <v>0.96299999999999997</v>
      </c>
      <c r="AC45" s="27">
        <f>IFERROR(SUM(AC43:AC44), 0)</f>
        <v>0.95</v>
      </c>
      <c r="AD45" s="27">
        <f>IFERROR(SUM(AD43:AD44), 0)</f>
        <v>0</v>
      </c>
      <c r="AE45" s="27">
        <f>IFERROR(SUM(AE43:AE44), 0)</f>
        <v>0</v>
      </c>
      <c r="AF45" s="27">
        <f>IFERROR(SUM(AF43:AF44), 0)</f>
        <v>0</v>
      </c>
      <c r="AG45" s="27">
        <f>IFERROR(SUM(AG43:AG44), 0)</f>
        <v>0</v>
      </c>
      <c r="AH45" s="27">
        <f t="shared" si="4"/>
        <v>0.95</v>
      </c>
      <c r="AI45" s="27">
        <f>IFERROR(SUM(AI43:AI44), 0)</f>
        <v>0.94899999999999995</v>
      </c>
      <c r="AJ45" s="27">
        <f>IFERROR(SUM(AJ43:AJ44), 0)</f>
        <v>0</v>
      </c>
      <c r="AK45" s="27">
        <f>IFERROR(SUM(AK43:AK44), 0)</f>
        <v>0</v>
      </c>
      <c r="AL45" s="27">
        <f>IFERROR(SUM(AL43:AL44), 0)</f>
        <v>0</v>
      </c>
      <c r="AM45" s="27">
        <f>IFERROR(SUM(AM43:AM44), 0)</f>
        <v>0</v>
      </c>
      <c r="AN45" s="27">
        <f t="shared" si="5"/>
        <v>0.94899999999999995</v>
      </c>
      <c r="AO45" s="27">
        <f>IFERROR(SUM(AO43:AO44), 0)</f>
        <v>0.95499999999999996</v>
      </c>
      <c r="AP45" s="27">
        <f>IFERROR(SUM(AP43:AP44), 0)</f>
        <v>0</v>
      </c>
      <c r="AQ45" s="27">
        <f>IFERROR(SUM(AQ43:AQ44), 0)</f>
        <v>0</v>
      </c>
      <c r="AR45" s="27">
        <f>IFERROR(SUM(AR43:AR44), 0)</f>
        <v>0</v>
      </c>
      <c r="AS45" s="27">
        <f>IFERROR(SUM(AS43:AS44), 0)</f>
        <v>0</v>
      </c>
      <c r="AT45" s="27">
        <f t="shared" si="6"/>
        <v>0.95499999999999996</v>
      </c>
      <c r="AU45" s="27">
        <f>IFERROR(SUM(AU43:AU44), 0)</f>
        <v>0.96699999999999997</v>
      </c>
      <c r="AV45" s="27">
        <f>IFERROR(SUM(AV43:AV44), 0)</f>
        <v>0</v>
      </c>
      <c r="AW45" s="27">
        <f>IFERROR(SUM(AW43:AW44), 0)</f>
        <v>0</v>
      </c>
      <c r="AX45" s="27">
        <f>IFERROR(SUM(AX43:AX44), 0)</f>
        <v>0</v>
      </c>
      <c r="AY45" s="27">
        <f>IFERROR(SUM(AY43:AY44), 0)</f>
        <v>0</v>
      </c>
      <c r="AZ45" s="28">
        <f t="shared" si="7"/>
        <v>0.96699999999999997</v>
      </c>
      <c r="BA45" s="57"/>
      <c r="BB45" s="60" t="s">
        <v>489</v>
      </c>
      <c r="BC45" s="57"/>
      <c r="BD45" s="60"/>
      <c r="BE45" s="55"/>
      <c r="BF45" s="55"/>
      <c r="BG45" s="24" t="s">
        <v>488</v>
      </c>
      <c r="BH45" s="25" t="s">
        <v>27</v>
      </c>
      <c r="BI45" s="25">
        <v>3</v>
      </c>
      <c r="BJ45" s="27" t="s">
        <v>490</v>
      </c>
      <c r="BK45" s="27" t="s">
        <v>491</v>
      </c>
      <c r="BL45" s="27" t="s">
        <v>492</v>
      </c>
      <c r="BM45" s="27" t="s">
        <v>493</v>
      </c>
      <c r="BN45" s="27" t="s">
        <v>494</v>
      </c>
      <c r="BO45" s="27" t="s">
        <v>495</v>
      </c>
      <c r="BP45" s="27" t="s">
        <v>490</v>
      </c>
      <c r="BQ45" s="27" t="s">
        <v>491</v>
      </c>
      <c r="BR45" s="27" t="s">
        <v>492</v>
      </c>
      <c r="BS45" s="27" t="s">
        <v>493</v>
      </c>
      <c r="BT45" s="27" t="s">
        <v>494</v>
      </c>
      <c r="BU45" s="27" t="s">
        <v>495</v>
      </c>
      <c r="BV45" s="27" t="s">
        <v>490</v>
      </c>
      <c r="BW45" s="27" t="s">
        <v>491</v>
      </c>
      <c r="BX45" s="27" t="s">
        <v>492</v>
      </c>
      <c r="BY45" s="27" t="s">
        <v>493</v>
      </c>
      <c r="BZ45" s="27" t="s">
        <v>494</v>
      </c>
      <c r="CA45" s="27" t="s">
        <v>495</v>
      </c>
      <c r="CB45" s="27" t="s">
        <v>490</v>
      </c>
      <c r="CC45" s="27" t="s">
        <v>491</v>
      </c>
      <c r="CD45" s="27" t="s">
        <v>492</v>
      </c>
      <c r="CE45" s="27" t="s">
        <v>493</v>
      </c>
      <c r="CF45" s="27" t="s">
        <v>494</v>
      </c>
      <c r="CG45" s="27" t="s">
        <v>495</v>
      </c>
      <c r="CH45" s="27" t="s">
        <v>490</v>
      </c>
      <c r="CI45" s="27" t="s">
        <v>491</v>
      </c>
      <c r="CJ45" s="27" t="s">
        <v>492</v>
      </c>
      <c r="CK45" s="27" t="s">
        <v>493</v>
      </c>
      <c r="CL45" s="27" t="s">
        <v>494</v>
      </c>
      <c r="CM45" s="27" t="s">
        <v>495</v>
      </c>
      <c r="CN45" s="27" t="s">
        <v>490</v>
      </c>
      <c r="CO45" s="27" t="s">
        <v>491</v>
      </c>
      <c r="CP45" s="27" t="s">
        <v>492</v>
      </c>
      <c r="CQ45" s="27" t="s">
        <v>493</v>
      </c>
      <c r="CR45" s="27" t="s">
        <v>494</v>
      </c>
      <c r="CS45" s="27" t="s">
        <v>495</v>
      </c>
      <c r="CT45" s="27" t="s">
        <v>490</v>
      </c>
      <c r="CU45" s="27" t="s">
        <v>491</v>
      </c>
      <c r="CV45" s="27" t="s">
        <v>492</v>
      </c>
      <c r="CW45" s="27" t="s">
        <v>493</v>
      </c>
      <c r="CX45" s="27" t="s">
        <v>494</v>
      </c>
      <c r="CY45" s="27" t="s">
        <v>495</v>
      </c>
      <c r="CZ45" s="27" t="s">
        <v>490</v>
      </c>
      <c r="DA45" s="27" t="s">
        <v>491</v>
      </c>
      <c r="DB45" s="27" t="s">
        <v>492</v>
      </c>
      <c r="DC45" s="27" t="s">
        <v>493</v>
      </c>
      <c r="DD45" s="27" t="s">
        <v>494</v>
      </c>
      <c r="DE45" s="28" t="s">
        <v>495</v>
      </c>
      <c r="DF45" s="57"/>
      <c r="DG45" s="60"/>
      <c r="DH45" s="57"/>
      <c r="DI45" s="60"/>
      <c r="DJ45" s="55"/>
    </row>
    <row r="46" spans="1:114" ht="29.25" customHeight="1">
      <c r="A46" s="8"/>
      <c r="B46" s="24" t="s">
        <v>496</v>
      </c>
      <c r="C46" s="25" t="s">
        <v>27</v>
      </c>
      <c r="D46" s="25">
        <v>3</v>
      </c>
      <c r="E46" s="27">
        <f>IFERROR(SUM(E37, E40, E43), 0)</f>
        <v>0</v>
      </c>
      <c r="F46" s="27">
        <f t="shared" ref="F46:I47" si="8">IFERROR(SUM(F37, F40, F43), 0)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0"/>
        <v>0</v>
      </c>
      <c r="K46" s="27">
        <f>IFERROR(SUM(K37, K40, K43), 0)</f>
        <v>0</v>
      </c>
      <c r="L46" s="27">
        <f t="shared" ref="L46:O47" si="9">IFERROR(SUM(L37, L40, L43), 0)</f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1"/>
        <v>0</v>
      </c>
      <c r="Q46" s="27">
        <f t="shared" ref="Q46:U47" si="10">IFERROR(SUM(Q37, Q40, Q43), 0)</f>
        <v>0</v>
      </c>
      <c r="R46" s="27">
        <f t="shared" si="10"/>
        <v>0</v>
      </c>
      <c r="S46" s="27">
        <f t="shared" si="10"/>
        <v>0</v>
      </c>
      <c r="T46" s="27">
        <f t="shared" si="10"/>
        <v>0</v>
      </c>
      <c r="U46" s="27">
        <f t="shared" si="10"/>
        <v>0</v>
      </c>
      <c r="V46" s="27">
        <f t="shared" si="2"/>
        <v>0</v>
      </c>
      <c r="W46" s="27">
        <f t="shared" ref="W46:AA47" si="11">IFERROR(SUM(W37, W40, W43), 0)</f>
        <v>0.97199999999999998</v>
      </c>
      <c r="X46" s="27">
        <f t="shared" si="11"/>
        <v>0</v>
      </c>
      <c r="Y46" s="27">
        <f t="shared" si="11"/>
        <v>0</v>
      </c>
      <c r="Z46" s="27">
        <f t="shared" si="11"/>
        <v>7.9000000000000001E-2</v>
      </c>
      <c r="AA46" s="27">
        <f t="shared" si="11"/>
        <v>0</v>
      </c>
      <c r="AB46" s="27">
        <f t="shared" si="3"/>
        <v>1.0509999999999999</v>
      </c>
      <c r="AC46" s="27">
        <f t="shared" ref="AC46:AG47" si="12">IFERROR(SUM(AC37, AC40, AC43), 0)</f>
        <v>0.95899999999999996</v>
      </c>
      <c r="AD46" s="27">
        <f t="shared" si="12"/>
        <v>0</v>
      </c>
      <c r="AE46" s="27">
        <f t="shared" si="12"/>
        <v>0</v>
      </c>
      <c r="AF46" s="27">
        <f t="shared" si="12"/>
        <v>7.6999999999999999E-2</v>
      </c>
      <c r="AG46" s="27">
        <f t="shared" si="12"/>
        <v>0</v>
      </c>
      <c r="AH46" s="27">
        <f t="shared" si="4"/>
        <v>1.036</v>
      </c>
      <c r="AI46" s="27">
        <f t="shared" ref="AI46:AM47" si="13">IFERROR(SUM(AI37, AI40, AI43), 0)</f>
        <v>0.94899999999999995</v>
      </c>
      <c r="AJ46" s="27">
        <f t="shared" si="13"/>
        <v>0</v>
      </c>
      <c r="AK46" s="27">
        <f t="shared" si="13"/>
        <v>0</v>
      </c>
      <c r="AL46" s="27">
        <f t="shared" si="13"/>
        <v>0</v>
      </c>
      <c r="AM46" s="27">
        <f t="shared" si="13"/>
        <v>0</v>
      </c>
      <c r="AN46" s="27">
        <f t="shared" si="5"/>
        <v>0.94899999999999995</v>
      </c>
      <c r="AO46" s="27">
        <f t="shared" ref="AO46:AS47" si="14">IFERROR(SUM(AO37, AO40, AO43), 0)</f>
        <v>0.95499999999999996</v>
      </c>
      <c r="AP46" s="27">
        <f t="shared" si="14"/>
        <v>0</v>
      </c>
      <c r="AQ46" s="27">
        <f t="shared" si="14"/>
        <v>0</v>
      </c>
      <c r="AR46" s="27">
        <f t="shared" si="14"/>
        <v>0</v>
      </c>
      <c r="AS46" s="27">
        <f t="shared" si="14"/>
        <v>0</v>
      </c>
      <c r="AT46" s="27">
        <f t="shared" si="6"/>
        <v>0.95499999999999996</v>
      </c>
      <c r="AU46" s="27">
        <f t="shared" ref="AU46:AY47" si="15">IFERROR(SUM(AU37, AU40, AU43), 0)</f>
        <v>0.96699999999999997</v>
      </c>
      <c r="AV46" s="27">
        <f t="shared" si="15"/>
        <v>0</v>
      </c>
      <c r="AW46" s="27">
        <f t="shared" si="15"/>
        <v>0</v>
      </c>
      <c r="AX46" s="27">
        <f t="shared" si="15"/>
        <v>0</v>
      </c>
      <c r="AY46" s="27">
        <f t="shared" si="15"/>
        <v>0</v>
      </c>
      <c r="AZ46" s="28">
        <f t="shared" si="7"/>
        <v>0.96699999999999997</v>
      </c>
      <c r="BA46" s="57"/>
      <c r="BB46" s="60" t="s">
        <v>497</v>
      </c>
      <c r="BC46" s="57"/>
      <c r="BD46" s="60"/>
      <c r="BE46" s="55"/>
      <c r="BF46" s="55"/>
      <c r="BG46" s="24" t="s">
        <v>496</v>
      </c>
      <c r="BH46" s="25" t="s">
        <v>27</v>
      </c>
      <c r="BI46" s="25">
        <v>3</v>
      </c>
      <c r="BJ46" s="27" t="s">
        <v>498</v>
      </c>
      <c r="BK46" s="27" t="s">
        <v>499</v>
      </c>
      <c r="BL46" s="27" t="s">
        <v>500</v>
      </c>
      <c r="BM46" s="27" t="s">
        <v>501</v>
      </c>
      <c r="BN46" s="27" t="s">
        <v>502</v>
      </c>
      <c r="BO46" s="27" t="s">
        <v>503</v>
      </c>
      <c r="BP46" s="27" t="s">
        <v>498</v>
      </c>
      <c r="BQ46" s="27" t="s">
        <v>499</v>
      </c>
      <c r="BR46" s="27" t="s">
        <v>500</v>
      </c>
      <c r="BS46" s="27" t="s">
        <v>501</v>
      </c>
      <c r="BT46" s="27" t="s">
        <v>502</v>
      </c>
      <c r="BU46" s="27" t="s">
        <v>503</v>
      </c>
      <c r="BV46" s="27" t="s">
        <v>498</v>
      </c>
      <c r="BW46" s="27" t="s">
        <v>499</v>
      </c>
      <c r="BX46" s="27" t="s">
        <v>500</v>
      </c>
      <c r="BY46" s="27" t="s">
        <v>501</v>
      </c>
      <c r="BZ46" s="27" t="s">
        <v>502</v>
      </c>
      <c r="CA46" s="27" t="s">
        <v>503</v>
      </c>
      <c r="CB46" s="27" t="s">
        <v>498</v>
      </c>
      <c r="CC46" s="27" t="s">
        <v>499</v>
      </c>
      <c r="CD46" s="27" t="s">
        <v>500</v>
      </c>
      <c r="CE46" s="27" t="s">
        <v>501</v>
      </c>
      <c r="CF46" s="27" t="s">
        <v>502</v>
      </c>
      <c r="CG46" s="27" t="s">
        <v>503</v>
      </c>
      <c r="CH46" s="27" t="s">
        <v>498</v>
      </c>
      <c r="CI46" s="27" t="s">
        <v>499</v>
      </c>
      <c r="CJ46" s="27" t="s">
        <v>500</v>
      </c>
      <c r="CK46" s="27" t="s">
        <v>501</v>
      </c>
      <c r="CL46" s="27" t="s">
        <v>502</v>
      </c>
      <c r="CM46" s="27" t="s">
        <v>503</v>
      </c>
      <c r="CN46" s="27" t="s">
        <v>498</v>
      </c>
      <c r="CO46" s="27" t="s">
        <v>499</v>
      </c>
      <c r="CP46" s="27" t="s">
        <v>500</v>
      </c>
      <c r="CQ46" s="27" t="s">
        <v>501</v>
      </c>
      <c r="CR46" s="27" t="s">
        <v>502</v>
      </c>
      <c r="CS46" s="27" t="s">
        <v>503</v>
      </c>
      <c r="CT46" s="27" t="s">
        <v>498</v>
      </c>
      <c r="CU46" s="27" t="s">
        <v>499</v>
      </c>
      <c r="CV46" s="27" t="s">
        <v>500</v>
      </c>
      <c r="CW46" s="27" t="s">
        <v>501</v>
      </c>
      <c r="CX46" s="27" t="s">
        <v>502</v>
      </c>
      <c r="CY46" s="27" t="s">
        <v>503</v>
      </c>
      <c r="CZ46" s="27" t="s">
        <v>498</v>
      </c>
      <c r="DA46" s="27" t="s">
        <v>499</v>
      </c>
      <c r="DB46" s="27" t="s">
        <v>500</v>
      </c>
      <c r="DC46" s="27" t="s">
        <v>501</v>
      </c>
      <c r="DD46" s="27" t="s">
        <v>502</v>
      </c>
      <c r="DE46" s="28" t="s">
        <v>503</v>
      </c>
      <c r="DF46" s="57"/>
      <c r="DG46" s="60"/>
      <c r="DH46" s="57"/>
      <c r="DI46" s="60"/>
      <c r="DJ46" s="55"/>
    </row>
    <row r="47" spans="1:114" ht="29.25" customHeight="1">
      <c r="A47" s="8"/>
      <c r="B47" s="24" t="s">
        <v>504</v>
      </c>
      <c r="C47" s="25" t="s">
        <v>27</v>
      </c>
      <c r="D47" s="25">
        <v>3</v>
      </c>
      <c r="E47" s="27">
        <f>IFERROR(SUM(E38, E41, E44), 0)</f>
        <v>0</v>
      </c>
      <c r="F47" s="27">
        <f t="shared" si="8"/>
        <v>0</v>
      </c>
      <c r="G47" s="27">
        <f t="shared" si="8"/>
        <v>0</v>
      </c>
      <c r="H47" s="27">
        <f t="shared" si="8"/>
        <v>0</v>
      </c>
      <c r="I47" s="27">
        <f t="shared" si="8"/>
        <v>0</v>
      </c>
      <c r="J47" s="27">
        <f t="shared" si="0"/>
        <v>0</v>
      </c>
      <c r="K47" s="27">
        <f>IFERROR(SUM(K38, K41, K44), 0)</f>
        <v>0</v>
      </c>
      <c r="L47" s="27">
        <f t="shared" si="9"/>
        <v>0</v>
      </c>
      <c r="M47" s="27">
        <f t="shared" si="9"/>
        <v>0</v>
      </c>
      <c r="N47" s="27">
        <f t="shared" si="9"/>
        <v>0</v>
      </c>
      <c r="O47" s="27">
        <f t="shared" si="9"/>
        <v>0</v>
      </c>
      <c r="P47" s="27">
        <f t="shared" si="1"/>
        <v>0</v>
      </c>
      <c r="Q47" s="27">
        <f t="shared" si="10"/>
        <v>0</v>
      </c>
      <c r="R47" s="27">
        <f t="shared" si="10"/>
        <v>0</v>
      </c>
      <c r="S47" s="27">
        <f t="shared" si="10"/>
        <v>0</v>
      </c>
      <c r="T47" s="27">
        <f t="shared" si="10"/>
        <v>0</v>
      </c>
      <c r="U47" s="27">
        <f t="shared" si="10"/>
        <v>0</v>
      </c>
      <c r="V47" s="27">
        <f t="shared" si="2"/>
        <v>0</v>
      </c>
      <c r="W47" s="27">
        <f t="shared" si="11"/>
        <v>0</v>
      </c>
      <c r="X47" s="27">
        <f t="shared" si="11"/>
        <v>0</v>
      </c>
      <c r="Y47" s="27">
        <f t="shared" si="11"/>
        <v>0</v>
      </c>
      <c r="Z47" s="27">
        <f t="shared" si="11"/>
        <v>0</v>
      </c>
      <c r="AA47" s="27">
        <f t="shared" si="11"/>
        <v>0</v>
      </c>
      <c r="AB47" s="27">
        <f t="shared" si="3"/>
        <v>0</v>
      </c>
      <c r="AC47" s="27">
        <f t="shared" si="12"/>
        <v>0</v>
      </c>
      <c r="AD47" s="27">
        <f t="shared" si="12"/>
        <v>0</v>
      </c>
      <c r="AE47" s="27">
        <f t="shared" si="12"/>
        <v>0</v>
      </c>
      <c r="AF47" s="27">
        <f t="shared" si="12"/>
        <v>0</v>
      </c>
      <c r="AG47" s="27">
        <f t="shared" si="12"/>
        <v>0</v>
      </c>
      <c r="AH47" s="27">
        <f t="shared" si="4"/>
        <v>0</v>
      </c>
      <c r="AI47" s="27">
        <f t="shared" si="13"/>
        <v>0</v>
      </c>
      <c r="AJ47" s="27">
        <f t="shared" si="13"/>
        <v>0</v>
      </c>
      <c r="AK47" s="27">
        <f t="shared" si="13"/>
        <v>0</v>
      </c>
      <c r="AL47" s="27">
        <f t="shared" si="13"/>
        <v>0</v>
      </c>
      <c r="AM47" s="27">
        <f t="shared" si="13"/>
        <v>0</v>
      </c>
      <c r="AN47" s="27">
        <f t="shared" si="5"/>
        <v>0</v>
      </c>
      <c r="AO47" s="27">
        <f t="shared" si="14"/>
        <v>0</v>
      </c>
      <c r="AP47" s="27">
        <f t="shared" si="14"/>
        <v>0</v>
      </c>
      <c r="AQ47" s="27">
        <f t="shared" si="14"/>
        <v>0</v>
      </c>
      <c r="AR47" s="27">
        <f t="shared" si="14"/>
        <v>0</v>
      </c>
      <c r="AS47" s="27">
        <f t="shared" si="14"/>
        <v>0</v>
      </c>
      <c r="AT47" s="27">
        <f t="shared" si="6"/>
        <v>0</v>
      </c>
      <c r="AU47" s="27">
        <f t="shared" si="15"/>
        <v>0</v>
      </c>
      <c r="AV47" s="27">
        <f t="shared" si="15"/>
        <v>0</v>
      </c>
      <c r="AW47" s="27">
        <f t="shared" si="15"/>
        <v>0</v>
      </c>
      <c r="AX47" s="27">
        <f t="shared" si="15"/>
        <v>0</v>
      </c>
      <c r="AY47" s="27">
        <f t="shared" si="15"/>
        <v>0</v>
      </c>
      <c r="AZ47" s="28">
        <f t="shared" si="7"/>
        <v>0</v>
      </c>
      <c r="BA47" s="57"/>
      <c r="BB47" s="60" t="s">
        <v>505</v>
      </c>
      <c r="BC47" s="57"/>
      <c r="BD47" s="60"/>
      <c r="BE47" s="55"/>
      <c r="BF47" s="55"/>
      <c r="BG47" s="24" t="s">
        <v>504</v>
      </c>
      <c r="BH47" s="25" t="s">
        <v>27</v>
      </c>
      <c r="BI47" s="25">
        <v>3</v>
      </c>
      <c r="BJ47" s="27" t="s">
        <v>506</v>
      </c>
      <c r="BK47" s="27" t="s">
        <v>507</v>
      </c>
      <c r="BL47" s="27" t="s">
        <v>508</v>
      </c>
      <c r="BM47" s="27" t="s">
        <v>509</v>
      </c>
      <c r="BN47" s="27" t="s">
        <v>510</v>
      </c>
      <c r="BO47" s="27" t="s">
        <v>511</v>
      </c>
      <c r="BP47" s="27" t="s">
        <v>506</v>
      </c>
      <c r="BQ47" s="27" t="s">
        <v>507</v>
      </c>
      <c r="BR47" s="27" t="s">
        <v>508</v>
      </c>
      <c r="BS47" s="27" t="s">
        <v>509</v>
      </c>
      <c r="BT47" s="27" t="s">
        <v>510</v>
      </c>
      <c r="BU47" s="27" t="s">
        <v>511</v>
      </c>
      <c r="BV47" s="27" t="s">
        <v>506</v>
      </c>
      <c r="BW47" s="27" t="s">
        <v>507</v>
      </c>
      <c r="BX47" s="27" t="s">
        <v>508</v>
      </c>
      <c r="BY47" s="27" t="s">
        <v>509</v>
      </c>
      <c r="BZ47" s="27" t="s">
        <v>510</v>
      </c>
      <c r="CA47" s="27" t="s">
        <v>511</v>
      </c>
      <c r="CB47" s="27" t="s">
        <v>506</v>
      </c>
      <c r="CC47" s="27" t="s">
        <v>507</v>
      </c>
      <c r="CD47" s="27" t="s">
        <v>508</v>
      </c>
      <c r="CE47" s="27" t="s">
        <v>509</v>
      </c>
      <c r="CF47" s="27" t="s">
        <v>510</v>
      </c>
      <c r="CG47" s="27" t="s">
        <v>511</v>
      </c>
      <c r="CH47" s="27" t="s">
        <v>506</v>
      </c>
      <c r="CI47" s="27" t="s">
        <v>507</v>
      </c>
      <c r="CJ47" s="27" t="s">
        <v>508</v>
      </c>
      <c r="CK47" s="27" t="s">
        <v>509</v>
      </c>
      <c r="CL47" s="27" t="s">
        <v>510</v>
      </c>
      <c r="CM47" s="27" t="s">
        <v>511</v>
      </c>
      <c r="CN47" s="27" t="s">
        <v>506</v>
      </c>
      <c r="CO47" s="27" t="s">
        <v>507</v>
      </c>
      <c r="CP47" s="27" t="s">
        <v>508</v>
      </c>
      <c r="CQ47" s="27" t="s">
        <v>509</v>
      </c>
      <c r="CR47" s="27" t="s">
        <v>510</v>
      </c>
      <c r="CS47" s="27" t="s">
        <v>511</v>
      </c>
      <c r="CT47" s="27" t="s">
        <v>506</v>
      </c>
      <c r="CU47" s="27" t="s">
        <v>507</v>
      </c>
      <c r="CV47" s="27" t="s">
        <v>508</v>
      </c>
      <c r="CW47" s="27" t="s">
        <v>509</v>
      </c>
      <c r="CX47" s="27" t="s">
        <v>510</v>
      </c>
      <c r="CY47" s="27" t="s">
        <v>511</v>
      </c>
      <c r="CZ47" s="27" t="s">
        <v>506</v>
      </c>
      <c r="DA47" s="27" t="s">
        <v>507</v>
      </c>
      <c r="DB47" s="27" t="s">
        <v>508</v>
      </c>
      <c r="DC47" s="27" t="s">
        <v>509</v>
      </c>
      <c r="DD47" s="27" t="s">
        <v>510</v>
      </c>
      <c r="DE47" s="28" t="s">
        <v>511</v>
      </c>
      <c r="DF47" s="57"/>
      <c r="DG47" s="60"/>
      <c r="DH47" s="57"/>
      <c r="DI47" s="60"/>
      <c r="DJ47" s="55"/>
    </row>
    <row r="48" spans="1:114" ht="29.25" customHeight="1">
      <c r="A48" s="8"/>
      <c r="B48" s="24" t="s">
        <v>512</v>
      </c>
      <c r="C48" s="25" t="s">
        <v>27</v>
      </c>
      <c r="D48" s="25">
        <v>3</v>
      </c>
      <c r="E48" s="27">
        <f>IFERROR(SUM(E46:E47), 0)</f>
        <v>0</v>
      </c>
      <c r="F48" s="27">
        <f>IFERROR(SUM(F46:F47), 0)</f>
        <v>0</v>
      </c>
      <c r="G48" s="27">
        <f>IFERROR(SUM(G46:G47), 0)</f>
        <v>0</v>
      </c>
      <c r="H48" s="27">
        <f>IFERROR(SUM(H46:H47), 0)</f>
        <v>0</v>
      </c>
      <c r="I48" s="27">
        <f>IFERROR(SUM(I46:I47), 0)</f>
        <v>0</v>
      </c>
      <c r="J48" s="27">
        <f t="shared" si="0"/>
        <v>0</v>
      </c>
      <c r="K48" s="27">
        <f>IFERROR(SUM(K46:K47), 0)</f>
        <v>0</v>
      </c>
      <c r="L48" s="27">
        <f>IFERROR(SUM(L46:L47), 0)</f>
        <v>0</v>
      </c>
      <c r="M48" s="27">
        <f>IFERROR(SUM(M46:M47), 0)</f>
        <v>0</v>
      </c>
      <c r="N48" s="27">
        <f>IFERROR(SUM(N46:N47), 0)</f>
        <v>0</v>
      </c>
      <c r="O48" s="27">
        <f>IFERROR(SUM(O46:O47), 0)</f>
        <v>0</v>
      </c>
      <c r="P48" s="27">
        <f t="shared" si="1"/>
        <v>0</v>
      </c>
      <c r="Q48" s="27">
        <f>IFERROR(SUM(Q46:Q47), 0)</f>
        <v>0</v>
      </c>
      <c r="R48" s="27">
        <f>IFERROR(SUM(R46:R47), 0)</f>
        <v>0</v>
      </c>
      <c r="S48" s="27">
        <f>IFERROR(SUM(S46:S47), 0)</f>
        <v>0</v>
      </c>
      <c r="T48" s="27">
        <f>IFERROR(SUM(T46:T47), 0)</f>
        <v>0</v>
      </c>
      <c r="U48" s="27">
        <f>IFERROR(SUM(U46:U47), 0)</f>
        <v>0</v>
      </c>
      <c r="V48" s="27">
        <f t="shared" si="2"/>
        <v>0</v>
      </c>
      <c r="W48" s="27">
        <f>IFERROR(SUM(W46:W47), 0)</f>
        <v>0.97199999999999998</v>
      </c>
      <c r="X48" s="27">
        <f>IFERROR(SUM(X46:X47), 0)</f>
        <v>0</v>
      </c>
      <c r="Y48" s="27">
        <f>IFERROR(SUM(Y46:Y47), 0)</f>
        <v>0</v>
      </c>
      <c r="Z48" s="27">
        <f>IFERROR(SUM(Z46:Z47), 0)</f>
        <v>7.9000000000000001E-2</v>
      </c>
      <c r="AA48" s="27">
        <f>IFERROR(SUM(AA46:AA47), 0)</f>
        <v>0</v>
      </c>
      <c r="AB48" s="27">
        <f t="shared" si="3"/>
        <v>1.0509999999999999</v>
      </c>
      <c r="AC48" s="27">
        <f>IFERROR(SUM(AC46:AC47), 0)</f>
        <v>0.95899999999999996</v>
      </c>
      <c r="AD48" s="27">
        <f>IFERROR(SUM(AD46:AD47), 0)</f>
        <v>0</v>
      </c>
      <c r="AE48" s="27">
        <f>IFERROR(SUM(AE46:AE47), 0)</f>
        <v>0</v>
      </c>
      <c r="AF48" s="27">
        <f>IFERROR(SUM(AF46:AF47), 0)</f>
        <v>7.6999999999999999E-2</v>
      </c>
      <c r="AG48" s="27">
        <f>IFERROR(SUM(AG46:AG47), 0)</f>
        <v>0</v>
      </c>
      <c r="AH48" s="27">
        <f t="shared" si="4"/>
        <v>1.036</v>
      </c>
      <c r="AI48" s="27">
        <f>IFERROR(SUM(AI46:AI47), 0)</f>
        <v>0.94899999999999995</v>
      </c>
      <c r="AJ48" s="27">
        <f>IFERROR(SUM(AJ46:AJ47), 0)</f>
        <v>0</v>
      </c>
      <c r="AK48" s="27">
        <f>IFERROR(SUM(AK46:AK47), 0)</f>
        <v>0</v>
      </c>
      <c r="AL48" s="27">
        <f>IFERROR(SUM(AL46:AL47), 0)</f>
        <v>0</v>
      </c>
      <c r="AM48" s="27">
        <f>IFERROR(SUM(AM46:AM47), 0)</f>
        <v>0</v>
      </c>
      <c r="AN48" s="27">
        <f t="shared" si="5"/>
        <v>0.94899999999999995</v>
      </c>
      <c r="AO48" s="27">
        <f>IFERROR(SUM(AO46:AO47), 0)</f>
        <v>0.95499999999999996</v>
      </c>
      <c r="AP48" s="27">
        <f>IFERROR(SUM(AP46:AP47), 0)</f>
        <v>0</v>
      </c>
      <c r="AQ48" s="27">
        <f>IFERROR(SUM(AQ46:AQ47), 0)</f>
        <v>0</v>
      </c>
      <c r="AR48" s="27">
        <f>IFERROR(SUM(AR46:AR47), 0)</f>
        <v>0</v>
      </c>
      <c r="AS48" s="27">
        <f>IFERROR(SUM(AS46:AS47), 0)</f>
        <v>0</v>
      </c>
      <c r="AT48" s="27">
        <f t="shared" si="6"/>
        <v>0.95499999999999996</v>
      </c>
      <c r="AU48" s="27">
        <f>IFERROR(SUM(AU46:AU47), 0)</f>
        <v>0.96699999999999997</v>
      </c>
      <c r="AV48" s="27">
        <f>IFERROR(SUM(AV46:AV47), 0)</f>
        <v>0</v>
      </c>
      <c r="AW48" s="27">
        <f>IFERROR(SUM(AW46:AW47), 0)</f>
        <v>0</v>
      </c>
      <c r="AX48" s="27">
        <f>IFERROR(SUM(AX46:AX47), 0)</f>
        <v>0</v>
      </c>
      <c r="AY48" s="27">
        <f>IFERROR(SUM(AY46:AY47), 0)</f>
        <v>0</v>
      </c>
      <c r="AZ48" s="28">
        <f t="shared" si="7"/>
        <v>0.96699999999999997</v>
      </c>
      <c r="BA48" s="57"/>
      <c r="BB48" s="60" t="s">
        <v>513</v>
      </c>
      <c r="BC48" s="57"/>
      <c r="BD48" s="60"/>
      <c r="BE48" s="55"/>
      <c r="BF48" s="55"/>
      <c r="BG48" s="24" t="s">
        <v>512</v>
      </c>
      <c r="BH48" s="25" t="s">
        <v>27</v>
      </c>
      <c r="BI48" s="25">
        <v>3</v>
      </c>
      <c r="BJ48" s="27" t="s">
        <v>514</v>
      </c>
      <c r="BK48" s="27" t="s">
        <v>515</v>
      </c>
      <c r="BL48" s="27" t="s">
        <v>516</v>
      </c>
      <c r="BM48" s="27" t="s">
        <v>517</v>
      </c>
      <c r="BN48" s="27" t="s">
        <v>518</v>
      </c>
      <c r="BO48" s="27" t="s">
        <v>519</v>
      </c>
      <c r="BP48" s="27" t="s">
        <v>514</v>
      </c>
      <c r="BQ48" s="27" t="s">
        <v>515</v>
      </c>
      <c r="BR48" s="27" t="s">
        <v>516</v>
      </c>
      <c r="BS48" s="27" t="s">
        <v>517</v>
      </c>
      <c r="BT48" s="27" t="s">
        <v>518</v>
      </c>
      <c r="BU48" s="27" t="s">
        <v>519</v>
      </c>
      <c r="BV48" s="27" t="s">
        <v>514</v>
      </c>
      <c r="BW48" s="27" t="s">
        <v>515</v>
      </c>
      <c r="BX48" s="27" t="s">
        <v>516</v>
      </c>
      <c r="BY48" s="27" t="s">
        <v>517</v>
      </c>
      <c r="BZ48" s="27" t="s">
        <v>518</v>
      </c>
      <c r="CA48" s="27" t="s">
        <v>519</v>
      </c>
      <c r="CB48" s="27" t="s">
        <v>514</v>
      </c>
      <c r="CC48" s="27" t="s">
        <v>515</v>
      </c>
      <c r="CD48" s="27" t="s">
        <v>516</v>
      </c>
      <c r="CE48" s="27" t="s">
        <v>517</v>
      </c>
      <c r="CF48" s="27" t="s">
        <v>518</v>
      </c>
      <c r="CG48" s="27" t="s">
        <v>519</v>
      </c>
      <c r="CH48" s="27" t="s">
        <v>514</v>
      </c>
      <c r="CI48" s="27" t="s">
        <v>515</v>
      </c>
      <c r="CJ48" s="27" t="s">
        <v>516</v>
      </c>
      <c r="CK48" s="27" t="s">
        <v>517</v>
      </c>
      <c r="CL48" s="27" t="s">
        <v>518</v>
      </c>
      <c r="CM48" s="27" t="s">
        <v>519</v>
      </c>
      <c r="CN48" s="27" t="s">
        <v>514</v>
      </c>
      <c r="CO48" s="27" t="s">
        <v>515</v>
      </c>
      <c r="CP48" s="27" t="s">
        <v>516</v>
      </c>
      <c r="CQ48" s="27" t="s">
        <v>517</v>
      </c>
      <c r="CR48" s="27" t="s">
        <v>518</v>
      </c>
      <c r="CS48" s="27" t="s">
        <v>519</v>
      </c>
      <c r="CT48" s="27" t="s">
        <v>514</v>
      </c>
      <c r="CU48" s="27" t="s">
        <v>515</v>
      </c>
      <c r="CV48" s="27" t="s">
        <v>516</v>
      </c>
      <c r="CW48" s="27" t="s">
        <v>517</v>
      </c>
      <c r="CX48" s="27" t="s">
        <v>518</v>
      </c>
      <c r="CY48" s="27" t="s">
        <v>519</v>
      </c>
      <c r="CZ48" s="27" t="s">
        <v>514</v>
      </c>
      <c r="DA48" s="27" t="s">
        <v>515</v>
      </c>
      <c r="DB48" s="27" t="s">
        <v>516</v>
      </c>
      <c r="DC48" s="27" t="s">
        <v>517</v>
      </c>
      <c r="DD48" s="27" t="s">
        <v>518</v>
      </c>
      <c r="DE48" s="28" t="s">
        <v>519</v>
      </c>
      <c r="DF48" s="57"/>
      <c r="DG48" s="60"/>
      <c r="DH48" s="57"/>
      <c r="DI48" s="60"/>
      <c r="DJ48" s="55"/>
    </row>
    <row r="49" spans="1:114" ht="29.25" customHeight="1" thickBot="1">
      <c r="A49" s="8"/>
      <c r="B49" s="30" t="s">
        <v>520</v>
      </c>
      <c r="C49" s="31" t="s">
        <v>27</v>
      </c>
      <c r="D49" s="31">
        <v>3</v>
      </c>
      <c r="E49" s="33">
        <f>IFERROR(SUM(E12,E15,E18,E21,E24,E27,E30,E33,E36,E39,E42,E45), 0)</f>
        <v>1.476</v>
      </c>
      <c r="F49" s="33">
        <f>IFERROR(SUM(F12,F15,F18,F21,F24,F27,F30,F33,F36,F39,F42,F45), 0)</f>
        <v>0</v>
      </c>
      <c r="G49" s="33">
        <f>IFERROR(SUM(G12,G15,G18,G21,G24,G27,G30,G33,G36,G39,G42,G45), 0)</f>
        <v>0</v>
      </c>
      <c r="H49" s="33">
        <f>IFERROR(SUM(H12,H15,H18,H21,H24,H27,H30,H33,H36,H39,H42,H45), 0)</f>
        <v>0</v>
      </c>
      <c r="I49" s="33">
        <f>IFERROR(SUM(I12,I15,I18,I21,I24,I27,I30,I33,I36,I39,I42,I45), 0)</f>
        <v>0</v>
      </c>
      <c r="J49" s="33">
        <f t="shared" si="0"/>
        <v>1.476</v>
      </c>
      <c r="K49" s="33">
        <f>IFERROR(SUM(K12,K15,K18,K21,K24,K27,K30,K33,K36,K39,K42,K45), 0)</f>
        <v>1.8730000000000002</v>
      </c>
      <c r="L49" s="33">
        <f>IFERROR(SUM(L12,L15,L18,L21,L24,L27,L30,L33,L36,L39,L42,L45), 0)</f>
        <v>0</v>
      </c>
      <c r="M49" s="33">
        <f>IFERROR(SUM(M12,M15,M18,M21,M24,M27,M30,M33,M36,M39,M42,M45), 0)</f>
        <v>0</v>
      </c>
      <c r="N49" s="33">
        <f>IFERROR(SUM(N12,N15,N18,N21,N24,N27,N30,N33,N36,N39,N42,N45), 0)</f>
        <v>0</v>
      </c>
      <c r="O49" s="33">
        <f>IFERROR(SUM(O12,O15,O18,O21,O24,O27,O30,O33,O36,O39,O42,O45), 0)</f>
        <v>0</v>
      </c>
      <c r="P49" s="33">
        <f t="shared" si="1"/>
        <v>1.8730000000000002</v>
      </c>
      <c r="Q49" s="33">
        <f>IFERROR(SUM(Q12,Q15,Q18,Q21,Q24,Q27,Q30,Q33,Q36,Q39,Q42,Q45), 0)</f>
        <v>2.0339999999999998</v>
      </c>
      <c r="R49" s="33">
        <f>IFERROR(SUM(R12,R15,R18,R21,R24,R27,R30,R33,R36,R39,R42,R45), 0)</f>
        <v>0</v>
      </c>
      <c r="S49" s="33">
        <f>IFERROR(SUM(S12,S15,S18,S21,S24,S27,S30,S33,S36,S39,S42,S45), 0)</f>
        <v>0</v>
      </c>
      <c r="T49" s="33">
        <f>IFERROR(SUM(T12,T15,T18,T21,T24,T27,T30,T33,T36,T39,T42,T45), 0)</f>
        <v>0</v>
      </c>
      <c r="U49" s="33">
        <f>IFERROR(SUM(U12,U15,U18,U21,U24,U27,U30,U33,U36,U39,U42,U45), 0)</f>
        <v>0</v>
      </c>
      <c r="V49" s="33">
        <f t="shared" si="2"/>
        <v>2.0339999999999998</v>
      </c>
      <c r="W49" s="33">
        <f>IFERROR(SUM(W12,W15,W18,W21,W24,W27,W30,W33,W36,W39,W42,W45), 0)</f>
        <v>4.3699999999999992</v>
      </c>
      <c r="X49" s="33">
        <f>IFERROR(SUM(X12,X15,X18,X21,X24,X27,X30,X33,X36,X39,X42,X45), 0)</f>
        <v>0</v>
      </c>
      <c r="Y49" s="33">
        <f>IFERROR(SUM(Y12,Y15,Y18,Y21,Y24,Y27,Y30,Y33,Y36,Y39,Y42,Y45), 0)</f>
        <v>0</v>
      </c>
      <c r="Z49" s="33">
        <f>IFERROR(SUM(Z12,Z15,Z18,Z21,Z24,Z27,Z30,Z33,Z36,Z39,Z42,Z45), 0)</f>
        <v>0.23299999999999998</v>
      </c>
      <c r="AA49" s="33">
        <f>IFERROR(SUM(AA12,AA15,AA18,AA21,AA24,AA27,AA30,AA33,AA36,AA39,AA42,AA45), 0)</f>
        <v>0</v>
      </c>
      <c r="AB49" s="33">
        <f t="shared" si="3"/>
        <v>4.6029999999999989</v>
      </c>
      <c r="AC49" s="33">
        <f>IFERROR(SUM(AC12,AC15,AC18,AC21,AC24,AC27,AC30,AC33,AC36,AC39,AC42,AC45), 0)</f>
        <v>4.3090000000000002</v>
      </c>
      <c r="AD49" s="33">
        <f>IFERROR(SUM(AD12,AD15,AD18,AD21,AD24,AD27,AD30,AD33,AD36,AD39,AD42,AD45), 0)</f>
        <v>0</v>
      </c>
      <c r="AE49" s="33">
        <f>IFERROR(SUM(AE12,AE15,AE18,AE21,AE24,AE27,AE30,AE33,AE36,AE39,AE42,AE45), 0)</f>
        <v>0</v>
      </c>
      <c r="AF49" s="33">
        <f>IFERROR(SUM(AF12,AF15,AF18,AF21,AF24,AF27,AF30,AF33,AF36,AF39,AF42,AF45), 0)</f>
        <v>0.22799999999999998</v>
      </c>
      <c r="AG49" s="33">
        <f>IFERROR(SUM(AG12,AG15,AG18,AG21,AG24,AG27,AG30,AG33,AG36,AG39,AG42,AG45), 0)</f>
        <v>0</v>
      </c>
      <c r="AH49" s="33">
        <f t="shared" si="4"/>
        <v>4.5369999999999999</v>
      </c>
      <c r="AI49" s="33">
        <f>IFERROR(SUM(AI12,AI15,AI18,AI21,AI24,AI27,AI30,AI33,AI36,AI39,AI42,AI45), 0)</f>
        <v>3.3769999999999998</v>
      </c>
      <c r="AJ49" s="33">
        <f>IFERROR(SUM(AJ12,AJ15,AJ18,AJ21,AJ24,AJ27,AJ30,AJ33,AJ36,AJ39,AJ42,AJ45), 0)</f>
        <v>0</v>
      </c>
      <c r="AK49" s="33">
        <f>IFERROR(SUM(AK12,AK15,AK18,AK21,AK24,AK27,AK30,AK33,AK36,AK39,AK42,AK45), 0)</f>
        <v>0</v>
      </c>
      <c r="AL49" s="33">
        <f>IFERROR(SUM(AL12,AL15,AL18,AL21,AL24,AL27,AL30,AL33,AL36,AL39,AL42,AL45), 0)</f>
        <v>0.14799999999999999</v>
      </c>
      <c r="AM49" s="33">
        <f>IFERROR(SUM(AM12,AM15,AM18,AM21,AM24,AM27,AM30,AM33,AM36,AM39,AM42,AM45), 0)</f>
        <v>0</v>
      </c>
      <c r="AN49" s="33">
        <f t="shared" si="5"/>
        <v>3.5249999999999999</v>
      </c>
      <c r="AO49" s="33">
        <f>IFERROR(SUM(AO12,AO15,AO18,AO21,AO24,AO27,AO30,AO33,AO36,AO39,AO42,AO45), 0)</f>
        <v>3.3980000000000001</v>
      </c>
      <c r="AP49" s="33">
        <f>IFERROR(SUM(AP12,AP15,AP18,AP21,AP24,AP27,AP30,AP33,AP36,AP39,AP42,AP45), 0)</f>
        <v>0</v>
      </c>
      <c r="AQ49" s="33">
        <f>IFERROR(SUM(AQ12,AQ15,AQ18,AQ21,AQ24,AQ27,AQ30,AQ33,AQ36,AQ39,AQ42,AQ45), 0)</f>
        <v>0</v>
      </c>
      <c r="AR49" s="33">
        <f>IFERROR(SUM(AR12,AR15,AR18,AR21,AR24,AR27,AR30,AR33,AR36,AR39,AR42,AR45), 0)</f>
        <v>0.15</v>
      </c>
      <c r="AS49" s="33">
        <f>IFERROR(SUM(AS12,AS15,AS18,AS21,AS24,AS27,AS30,AS33,AS36,AS39,AS42,AS45), 0)</f>
        <v>0</v>
      </c>
      <c r="AT49" s="33">
        <f t="shared" si="6"/>
        <v>3.548</v>
      </c>
      <c r="AU49" s="33">
        <f>IFERROR(SUM(AU12,AU15,AU18,AU21,AU24,AU27,AU30,AU33,AU36,AU39,AU42,AU45), 0)</f>
        <v>3.4390000000000001</v>
      </c>
      <c r="AV49" s="33">
        <f>IFERROR(SUM(AV12,AV15,AV18,AV21,AV24,AV27,AV30,AV33,AV36,AV39,AV42,AV45), 0)</f>
        <v>0</v>
      </c>
      <c r="AW49" s="33">
        <f>IFERROR(SUM(AW12,AW15,AW18,AW21,AW24,AW27,AW30,AW33,AW36,AW39,AW42,AW45), 0)</f>
        <v>0</v>
      </c>
      <c r="AX49" s="33">
        <f>IFERROR(SUM(AX12,AX15,AX18,AX21,AX24,AX27,AX30,AX33,AX36,AX39,AX42,AX45), 0)</f>
        <v>0.156</v>
      </c>
      <c r="AY49" s="33">
        <f>IFERROR(SUM(AY12,AY15,AY18,AY21,AY24,AY27,AY30,AY33,AY36,AY39,AY42,AY45), 0)</f>
        <v>0</v>
      </c>
      <c r="AZ49" s="34">
        <f t="shared" si="7"/>
        <v>3.5950000000000002</v>
      </c>
      <c r="BA49" s="57"/>
      <c r="BB49" s="56" t="s">
        <v>521</v>
      </c>
      <c r="BC49" s="57"/>
      <c r="BD49" s="56" t="s">
        <v>522</v>
      </c>
      <c r="BE49" s="55"/>
      <c r="BF49" s="55"/>
      <c r="BG49" s="30" t="s">
        <v>520</v>
      </c>
      <c r="BH49" s="31" t="s">
        <v>27</v>
      </c>
      <c r="BI49" s="31">
        <v>3</v>
      </c>
      <c r="BJ49" s="33" t="s">
        <v>523</v>
      </c>
      <c r="BK49" s="33" t="s">
        <v>524</v>
      </c>
      <c r="BL49" s="33" t="s">
        <v>525</v>
      </c>
      <c r="BM49" s="33" t="s">
        <v>526</v>
      </c>
      <c r="BN49" s="33" t="s">
        <v>527</v>
      </c>
      <c r="BO49" s="33" t="s">
        <v>528</v>
      </c>
      <c r="BP49" s="33" t="s">
        <v>523</v>
      </c>
      <c r="BQ49" s="33" t="s">
        <v>524</v>
      </c>
      <c r="BR49" s="33" t="s">
        <v>525</v>
      </c>
      <c r="BS49" s="33" t="s">
        <v>526</v>
      </c>
      <c r="BT49" s="33" t="s">
        <v>527</v>
      </c>
      <c r="BU49" s="33" t="s">
        <v>528</v>
      </c>
      <c r="BV49" s="33" t="s">
        <v>523</v>
      </c>
      <c r="BW49" s="33" t="s">
        <v>524</v>
      </c>
      <c r="BX49" s="33" t="s">
        <v>525</v>
      </c>
      <c r="BY49" s="33" t="s">
        <v>526</v>
      </c>
      <c r="BZ49" s="33" t="s">
        <v>527</v>
      </c>
      <c r="CA49" s="33" t="s">
        <v>528</v>
      </c>
      <c r="CB49" s="33" t="s">
        <v>523</v>
      </c>
      <c r="CC49" s="33" t="s">
        <v>524</v>
      </c>
      <c r="CD49" s="33" t="s">
        <v>525</v>
      </c>
      <c r="CE49" s="33" t="s">
        <v>526</v>
      </c>
      <c r="CF49" s="33" t="s">
        <v>527</v>
      </c>
      <c r="CG49" s="33" t="s">
        <v>528</v>
      </c>
      <c r="CH49" s="33" t="s">
        <v>523</v>
      </c>
      <c r="CI49" s="33" t="s">
        <v>524</v>
      </c>
      <c r="CJ49" s="33" t="s">
        <v>525</v>
      </c>
      <c r="CK49" s="33" t="s">
        <v>526</v>
      </c>
      <c r="CL49" s="33" t="s">
        <v>527</v>
      </c>
      <c r="CM49" s="33" t="s">
        <v>528</v>
      </c>
      <c r="CN49" s="33" t="s">
        <v>523</v>
      </c>
      <c r="CO49" s="33" t="s">
        <v>524</v>
      </c>
      <c r="CP49" s="33" t="s">
        <v>525</v>
      </c>
      <c r="CQ49" s="33" t="s">
        <v>526</v>
      </c>
      <c r="CR49" s="33" t="s">
        <v>527</v>
      </c>
      <c r="CS49" s="33" t="s">
        <v>528</v>
      </c>
      <c r="CT49" s="33" t="s">
        <v>523</v>
      </c>
      <c r="CU49" s="33" t="s">
        <v>524</v>
      </c>
      <c r="CV49" s="33" t="s">
        <v>525</v>
      </c>
      <c r="CW49" s="33" t="s">
        <v>526</v>
      </c>
      <c r="CX49" s="33" t="s">
        <v>527</v>
      </c>
      <c r="CY49" s="33" t="s">
        <v>528</v>
      </c>
      <c r="CZ49" s="33" t="s">
        <v>523</v>
      </c>
      <c r="DA49" s="33" t="s">
        <v>524</v>
      </c>
      <c r="DB49" s="33" t="s">
        <v>525</v>
      </c>
      <c r="DC49" s="33" t="s">
        <v>526</v>
      </c>
      <c r="DD49" s="33" t="s">
        <v>527</v>
      </c>
      <c r="DE49" s="34" t="s">
        <v>528</v>
      </c>
      <c r="DF49" s="57"/>
      <c r="DG49" s="56"/>
      <c r="DH49" s="57"/>
      <c r="DI49" s="56"/>
      <c r="DJ49" s="55"/>
    </row>
    <row r="50" spans="1:114" ht="20.25" customHeight="1" thickTop="1" thickBot="1">
      <c r="A50" s="8"/>
      <c r="B50" s="65"/>
      <c r="C50" s="8"/>
      <c r="D50" s="8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57"/>
      <c r="BB50" s="57"/>
      <c r="BC50" s="57"/>
      <c r="BD50" s="57"/>
      <c r="BE50" s="55"/>
      <c r="BF50" s="55"/>
      <c r="BG50" s="65"/>
      <c r="BH50" s="8"/>
      <c r="BI50" s="8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57"/>
      <c r="DG50" s="57"/>
      <c r="DH50" s="57"/>
      <c r="DI50" s="57"/>
      <c r="DJ50" s="55"/>
    </row>
    <row r="51" spans="1:114" ht="20.25" customHeight="1" thickTop="1" thickBot="1">
      <c r="A51" s="8"/>
      <c r="B51" s="14" t="s">
        <v>529</v>
      </c>
      <c r="C51" s="8"/>
      <c r="D51" s="8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57"/>
      <c r="BB51" s="57"/>
      <c r="BC51" s="57"/>
      <c r="BD51" s="57"/>
      <c r="BE51" s="55"/>
      <c r="BF51" s="55"/>
      <c r="BG51" s="14" t="s">
        <v>529</v>
      </c>
      <c r="BH51" s="8"/>
      <c r="BI51" s="8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57"/>
      <c r="DG51" s="57"/>
      <c r="DH51" s="57"/>
      <c r="DI51" s="57"/>
      <c r="DJ51" s="55"/>
    </row>
    <row r="52" spans="1:114" ht="38.25" customHeight="1" thickTop="1">
      <c r="A52" s="8"/>
      <c r="B52" s="18" t="s">
        <v>530</v>
      </c>
      <c r="C52" s="19" t="s">
        <v>27</v>
      </c>
      <c r="D52" s="19">
        <v>3</v>
      </c>
      <c r="E52" s="20">
        <v>0.23699999999999999</v>
      </c>
      <c r="F52" s="20">
        <v>4.6360000000000001</v>
      </c>
      <c r="G52" s="20">
        <v>0</v>
      </c>
      <c r="H52" s="20">
        <v>5.8999999999999997E-2</v>
      </c>
      <c r="I52" s="20">
        <v>0</v>
      </c>
      <c r="J52" s="21">
        <f t="shared" ref="J52:J70" si="16">IFERROR(SUM(E52:I52), 0)</f>
        <v>4.9320000000000004</v>
      </c>
      <c r="K52" s="20">
        <v>0.94499999999999995</v>
      </c>
      <c r="L52" s="20">
        <v>1.5089999999999999</v>
      </c>
      <c r="M52" s="20">
        <v>0</v>
      </c>
      <c r="N52" s="20">
        <v>0</v>
      </c>
      <c r="O52" s="20">
        <v>0</v>
      </c>
      <c r="P52" s="21">
        <f t="shared" ref="P52:P70" si="17">IFERROR(SUM(K52:O52), 0)</f>
        <v>2.4539999999999997</v>
      </c>
      <c r="Q52" s="20">
        <v>0.93799999999999994</v>
      </c>
      <c r="R52" s="20">
        <v>0.80300000000000005</v>
      </c>
      <c r="S52" s="20">
        <v>0</v>
      </c>
      <c r="T52" s="20">
        <v>0</v>
      </c>
      <c r="U52" s="20">
        <v>0</v>
      </c>
      <c r="V52" s="21">
        <f t="shared" ref="V52:V70" si="18">IFERROR(SUM(Q52:U52), 0)</f>
        <v>1.7410000000000001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1">
        <f t="shared" ref="AB52:AB70" si="19">IFERROR(SUM(W52:AA52), 0)</f>
        <v>0</v>
      </c>
      <c r="AC52" s="20">
        <v>3.944</v>
      </c>
      <c r="AD52" s="20">
        <v>0</v>
      </c>
      <c r="AE52" s="20">
        <v>0</v>
      </c>
      <c r="AF52" s="20">
        <v>2.5070000000000001</v>
      </c>
      <c r="AG52" s="20">
        <v>0</v>
      </c>
      <c r="AH52" s="21">
        <f t="shared" ref="AH52:AH70" si="20">IFERROR(SUM(AC52:AG52), 0)</f>
        <v>6.4510000000000005</v>
      </c>
      <c r="AI52" s="20">
        <v>3.944</v>
      </c>
      <c r="AJ52" s="20">
        <v>0</v>
      </c>
      <c r="AK52" s="20">
        <v>0</v>
      </c>
      <c r="AL52" s="20">
        <v>2.5070000000000001</v>
      </c>
      <c r="AM52" s="20">
        <v>0</v>
      </c>
      <c r="AN52" s="21">
        <f t="shared" ref="AN52:AN70" si="21">IFERROR(SUM(AI52:AM52), 0)</f>
        <v>6.4510000000000005</v>
      </c>
      <c r="AO52" s="20">
        <v>3.944</v>
      </c>
      <c r="AP52" s="20">
        <v>0</v>
      </c>
      <c r="AQ52" s="20">
        <v>0</v>
      </c>
      <c r="AR52" s="20">
        <v>2.5070000000000001</v>
      </c>
      <c r="AS52" s="20">
        <v>0</v>
      </c>
      <c r="AT52" s="21">
        <f t="shared" ref="AT52:AT70" si="22">IFERROR(SUM(AO52:AS52), 0)</f>
        <v>6.4510000000000005</v>
      </c>
      <c r="AU52" s="20">
        <v>0</v>
      </c>
      <c r="AV52" s="20">
        <v>0</v>
      </c>
      <c r="AW52" s="20">
        <v>0</v>
      </c>
      <c r="AX52" s="20">
        <v>2.5070000000000001</v>
      </c>
      <c r="AY52" s="20">
        <v>0</v>
      </c>
      <c r="AZ52" s="22">
        <f t="shared" ref="AZ52:AZ70" si="23">IFERROR(SUM(AU52:AY52), 0)</f>
        <v>2.5070000000000001</v>
      </c>
      <c r="BA52" s="57"/>
      <c r="BB52" s="62" t="s">
        <v>531</v>
      </c>
      <c r="BC52" s="57"/>
      <c r="BD52" s="62" t="s">
        <v>532</v>
      </c>
      <c r="BE52" s="55"/>
      <c r="BF52" s="55"/>
      <c r="BG52" s="18" t="s">
        <v>530</v>
      </c>
      <c r="BH52" s="19" t="s">
        <v>27</v>
      </c>
      <c r="BI52" s="19">
        <v>3</v>
      </c>
      <c r="BJ52" s="20" t="s">
        <v>533</v>
      </c>
      <c r="BK52" s="20" t="s">
        <v>534</v>
      </c>
      <c r="BL52" s="20" t="s">
        <v>535</v>
      </c>
      <c r="BM52" s="20" t="s">
        <v>536</v>
      </c>
      <c r="BN52" s="20" t="s">
        <v>537</v>
      </c>
      <c r="BO52" s="21" t="s">
        <v>538</v>
      </c>
      <c r="BP52" s="20" t="s">
        <v>533</v>
      </c>
      <c r="BQ52" s="20" t="s">
        <v>534</v>
      </c>
      <c r="BR52" s="20" t="s">
        <v>535</v>
      </c>
      <c r="BS52" s="20" t="s">
        <v>536</v>
      </c>
      <c r="BT52" s="20" t="s">
        <v>537</v>
      </c>
      <c r="BU52" s="21" t="s">
        <v>538</v>
      </c>
      <c r="BV52" s="20" t="s">
        <v>533</v>
      </c>
      <c r="BW52" s="20" t="s">
        <v>534</v>
      </c>
      <c r="BX52" s="20" t="s">
        <v>535</v>
      </c>
      <c r="BY52" s="20" t="s">
        <v>536</v>
      </c>
      <c r="BZ52" s="20" t="s">
        <v>537</v>
      </c>
      <c r="CA52" s="21" t="s">
        <v>538</v>
      </c>
      <c r="CB52" s="20" t="s">
        <v>533</v>
      </c>
      <c r="CC52" s="20" t="s">
        <v>534</v>
      </c>
      <c r="CD52" s="20" t="s">
        <v>535</v>
      </c>
      <c r="CE52" s="20" t="s">
        <v>536</v>
      </c>
      <c r="CF52" s="20" t="s">
        <v>537</v>
      </c>
      <c r="CG52" s="21" t="s">
        <v>538</v>
      </c>
      <c r="CH52" s="20" t="s">
        <v>533</v>
      </c>
      <c r="CI52" s="20" t="s">
        <v>534</v>
      </c>
      <c r="CJ52" s="20" t="s">
        <v>535</v>
      </c>
      <c r="CK52" s="20" t="s">
        <v>536</v>
      </c>
      <c r="CL52" s="20" t="s">
        <v>537</v>
      </c>
      <c r="CM52" s="21" t="s">
        <v>538</v>
      </c>
      <c r="CN52" s="20" t="s">
        <v>533</v>
      </c>
      <c r="CO52" s="20" t="s">
        <v>534</v>
      </c>
      <c r="CP52" s="20" t="s">
        <v>535</v>
      </c>
      <c r="CQ52" s="20" t="s">
        <v>536</v>
      </c>
      <c r="CR52" s="20" t="s">
        <v>537</v>
      </c>
      <c r="CS52" s="21" t="s">
        <v>538</v>
      </c>
      <c r="CT52" s="20" t="s">
        <v>533</v>
      </c>
      <c r="CU52" s="20" t="s">
        <v>534</v>
      </c>
      <c r="CV52" s="20" t="s">
        <v>535</v>
      </c>
      <c r="CW52" s="20" t="s">
        <v>536</v>
      </c>
      <c r="CX52" s="20" t="s">
        <v>537</v>
      </c>
      <c r="CY52" s="21" t="s">
        <v>538</v>
      </c>
      <c r="CZ52" s="20" t="s">
        <v>533</v>
      </c>
      <c r="DA52" s="20" t="s">
        <v>534</v>
      </c>
      <c r="DB52" s="20" t="s">
        <v>535</v>
      </c>
      <c r="DC52" s="20" t="s">
        <v>536</v>
      </c>
      <c r="DD52" s="20" t="s">
        <v>537</v>
      </c>
      <c r="DE52" s="22" t="s">
        <v>538</v>
      </c>
      <c r="DF52" s="57"/>
      <c r="DG52" s="62"/>
      <c r="DH52" s="57"/>
      <c r="DI52" s="62"/>
      <c r="DJ52" s="55"/>
    </row>
    <row r="53" spans="1:114" ht="38.25" customHeight="1">
      <c r="A53" s="8"/>
      <c r="B53" s="24" t="s">
        <v>539</v>
      </c>
      <c r="C53" s="25" t="s">
        <v>27</v>
      </c>
      <c r="D53" s="25">
        <v>3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7">
        <f t="shared" si="16"/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7">
        <f t="shared" si="17"/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7">
        <f t="shared" si="18"/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7">
        <f t="shared" si="19"/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7">
        <f t="shared" si="20"/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7">
        <f t="shared" si="21"/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7">
        <f t="shared" si="22"/>
        <v>0</v>
      </c>
      <c r="AU53" s="26">
        <v>0</v>
      </c>
      <c r="AV53" s="26">
        <v>0</v>
      </c>
      <c r="AW53" s="26">
        <v>0</v>
      </c>
      <c r="AX53" s="26">
        <v>0</v>
      </c>
      <c r="AY53" s="26">
        <v>0</v>
      </c>
      <c r="AZ53" s="28">
        <f t="shared" si="23"/>
        <v>0</v>
      </c>
      <c r="BA53" s="57"/>
      <c r="BB53" s="60" t="s">
        <v>540</v>
      </c>
      <c r="BC53" s="57"/>
      <c r="BD53" s="60" t="s">
        <v>541</v>
      </c>
      <c r="BE53" s="55"/>
      <c r="BF53" s="55"/>
      <c r="BG53" s="24" t="s">
        <v>539</v>
      </c>
      <c r="BH53" s="25" t="s">
        <v>27</v>
      </c>
      <c r="BI53" s="25">
        <v>3</v>
      </c>
      <c r="BJ53" s="26" t="s">
        <v>542</v>
      </c>
      <c r="BK53" s="26" t="s">
        <v>543</v>
      </c>
      <c r="BL53" s="26" t="s">
        <v>544</v>
      </c>
      <c r="BM53" s="26" t="s">
        <v>545</v>
      </c>
      <c r="BN53" s="26" t="s">
        <v>546</v>
      </c>
      <c r="BO53" s="27" t="s">
        <v>547</v>
      </c>
      <c r="BP53" s="26" t="s">
        <v>542</v>
      </c>
      <c r="BQ53" s="26" t="s">
        <v>543</v>
      </c>
      <c r="BR53" s="26" t="s">
        <v>544</v>
      </c>
      <c r="BS53" s="26" t="s">
        <v>545</v>
      </c>
      <c r="BT53" s="26" t="s">
        <v>546</v>
      </c>
      <c r="BU53" s="27" t="s">
        <v>547</v>
      </c>
      <c r="BV53" s="26" t="s">
        <v>542</v>
      </c>
      <c r="BW53" s="26" t="s">
        <v>543</v>
      </c>
      <c r="BX53" s="26" t="s">
        <v>544</v>
      </c>
      <c r="BY53" s="26" t="s">
        <v>545</v>
      </c>
      <c r="BZ53" s="26" t="s">
        <v>546</v>
      </c>
      <c r="CA53" s="27" t="s">
        <v>547</v>
      </c>
      <c r="CB53" s="26" t="s">
        <v>542</v>
      </c>
      <c r="CC53" s="26" t="s">
        <v>543</v>
      </c>
      <c r="CD53" s="26" t="s">
        <v>544</v>
      </c>
      <c r="CE53" s="26" t="s">
        <v>545</v>
      </c>
      <c r="CF53" s="26" t="s">
        <v>546</v>
      </c>
      <c r="CG53" s="27" t="s">
        <v>547</v>
      </c>
      <c r="CH53" s="26" t="s">
        <v>542</v>
      </c>
      <c r="CI53" s="26" t="s">
        <v>543</v>
      </c>
      <c r="CJ53" s="26" t="s">
        <v>544</v>
      </c>
      <c r="CK53" s="26" t="s">
        <v>545</v>
      </c>
      <c r="CL53" s="26" t="s">
        <v>546</v>
      </c>
      <c r="CM53" s="27" t="s">
        <v>547</v>
      </c>
      <c r="CN53" s="26" t="s">
        <v>542</v>
      </c>
      <c r="CO53" s="26" t="s">
        <v>543</v>
      </c>
      <c r="CP53" s="26" t="s">
        <v>544</v>
      </c>
      <c r="CQ53" s="26" t="s">
        <v>545</v>
      </c>
      <c r="CR53" s="26" t="s">
        <v>546</v>
      </c>
      <c r="CS53" s="27" t="s">
        <v>547</v>
      </c>
      <c r="CT53" s="26" t="s">
        <v>542</v>
      </c>
      <c r="CU53" s="26" t="s">
        <v>543</v>
      </c>
      <c r="CV53" s="26" t="s">
        <v>544</v>
      </c>
      <c r="CW53" s="26" t="s">
        <v>545</v>
      </c>
      <c r="CX53" s="26" t="s">
        <v>546</v>
      </c>
      <c r="CY53" s="27" t="s">
        <v>547</v>
      </c>
      <c r="CZ53" s="26" t="s">
        <v>542</v>
      </c>
      <c r="DA53" s="26" t="s">
        <v>543</v>
      </c>
      <c r="DB53" s="26" t="s">
        <v>544</v>
      </c>
      <c r="DC53" s="26" t="s">
        <v>545</v>
      </c>
      <c r="DD53" s="26" t="s">
        <v>546</v>
      </c>
      <c r="DE53" s="28" t="s">
        <v>547</v>
      </c>
      <c r="DF53" s="57"/>
      <c r="DG53" s="60"/>
      <c r="DH53" s="57"/>
      <c r="DI53" s="60"/>
      <c r="DJ53" s="55"/>
    </row>
    <row r="54" spans="1:114" ht="38.25" customHeight="1">
      <c r="A54" s="8"/>
      <c r="B54" s="24" t="s">
        <v>548</v>
      </c>
      <c r="C54" s="25" t="s">
        <v>27</v>
      </c>
      <c r="D54" s="25">
        <v>3</v>
      </c>
      <c r="E54" s="27">
        <f>IFERROR(SUM(E52:E53), 0)</f>
        <v>0.23699999999999999</v>
      </c>
      <c r="F54" s="27">
        <f>IFERROR(SUM(F52:F53), 0)</f>
        <v>4.6360000000000001</v>
      </c>
      <c r="G54" s="27">
        <f>IFERROR(SUM(G52:G53), 0)</f>
        <v>0</v>
      </c>
      <c r="H54" s="27">
        <f>IFERROR(SUM(H52:H53), 0)</f>
        <v>5.8999999999999997E-2</v>
      </c>
      <c r="I54" s="27">
        <f>IFERROR(SUM(I52:I53), 0)</f>
        <v>0</v>
      </c>
      <c r="J54" s="27">
        <f t="shared" si="16"/>
        <v>4.9320000000000004</v>
      </c>
      <c r="K54" s="27">
        <f>IFERROR(SUM(K52:K53), 0)</f>
        <v>0.94499999999999995</v>
      </c>
      <c r="L54" s="27">
        <f>IFERROR(SUM(L52:L53), 0)</f>
        <v>1.5089999999999999</v>
      </c>
      <c r="M54" s="27">
        <f>IFERROR(SUM(M52:M53), 0)</f>
        <v>0</v>
      </c>
      <c r="N54" s="27">
        <f>IFERROR(SUM(N52:N53), 0)</f>
        <v>0</v>
      </c>
      <c r="O54" s="27">
        <f>IFERROR(SUM(O52:O53), 0)</f>
        <v>0</v>
      </c>
      <c r="P54" s="27">
        <f t="shared" si="17"/>
        <v>2.4539999999999997</v>
      </c>
      <c r="Q54" s="27">
        <f>IFERROR(SUM(Q52:Q53), 0)</f>
        <v>0.93799999999999994</v>
      </c>
      <c r="R54" s="27">
        <f>IFERROR(SUM(R52:R53), 0)</f>
        <v>0.80300000000000005</v>
      </c>
      <c r="S54" s="27">
        <f>IFERROR(SUM(S52:S53), 0)</f>
        <v>0</v>
      </c>
      <c r="T54" s="27">
        <f>IFERROR(SUM(T52:T53), 0)</f>
        <v>0</v>
      </c>
      <c r="U54" s="27">
        <f>IFERROR(SUM(U52:U53), 0)</f>
        <v>0</v>
      </c>
      <c r="V54" s="27">
        <f t="shared" si="18"/>
        <v>1.7410000000000001</v>
      </c>
      <c r="W54" s="27">
        <f>IFERROR(SUM(W52:W53), 0)</f>
        <v>0</v>
      </c>
      <c r="X54" s="27">
        <f>IFERROR(SUM(X52:X53), 0)</f>
        <v>0</v>
      </c>
      <c r="Y54" s="27">
        <f>IFERROR(SUM(Y52:Y53), 0)</f>
        <v>0</v>
      </c>
      <c r="Z54" s="27">
        <f>IFERROR(SUM(Z52:Z53), 0)</f>
        <v>0</v>
      </c>
      <c r="AA54" s="27">
        <f>IFERROR(SUM(AA52:AA53), 0)</f>
        <v>0</v>
      </c>
      <c r="AB54" s="27">
        <f t="shared" si="19"/>
        <v>0</v>
      </c>
      <c r="AC54" s="27">
        <f>IFERROR(SUM(AC52:AC53), 0)</f>
        <v>3.944</v>
      </c>
      <c r="AD54" s="27">
        <f>IFERROR(SUM(AD52:AD53), 0)</f>
        <v>0</v>
      </c>
      <c r="AE54" s="27">
        <f>IFERROR(SUM(AE52:AE53), 0)</f>
        <v>0</v>
      </c>
      <c r="AF54" s="27">
        <f>IFERROR(SUM(AF52:AF53), 0)</f>
        <v>2.5070000000000001</v>
      </c>
      <c r="AG54" s="27">
        <f>IFERROR(SUM(AG52:AG53), 0)</f>
        <v>0</v>
      </c>
      <c r="AH54" s="27">
        <f t="shared" si="20"/>
        <v>6.4510000000000005</v>
      </c>
      <c r="AI54" s="27">
        <f>IFERROR(SUM(AI52:AI53), 0)</f>
        <v>3.944</v>
      </c>
      <c r="AJ54" s="27">
        <f>IFERROR(SUM(AJ52:AJ53), 0)</f>
        <v>0</v>
      </c>
      <c r="AK54" s="27">
        <f>IFERROR(SUM(AK52:AK53), 0)</f>
        <v>0</v>
      </c>
      <c r="AL54" s="27">
        <f>IFERROR(SUM(AL52:AL53), 0)</f>
        <v>2.5070000000000001</v>
      </c>
      <c r="AM54" s="27">
        <f>IFERROR(SUM(AM52:AM53), 0)</f>
        <v>0</v>
      </c>
      <c r="AN54" s="27">
        <f t="shared" si="21"/>
        <v>6.4510000000000005</v>
      </c>
      <c r="AO54" s="27">
        <f>IFERROR(SUM(AO52:AO53), 0)</f>
        <v>3.944</v>
      </c>
      <c r="AP54" s="27">
        <f>IFERROR(SUM(AP52:AP53), 0)</f>
        <v>0</v>
      </c>
      <c r="AQ54" s="27">
        <f>IFERROR(SUM(AQ52:AQ53), 0)</f>
        <v>0</v>
      </c>
      <c r="AR54" s="27">
        <f>IFERROR(SUM(AR52:AR53), 0)</f>
        <v>2.5070000000000001</v>
      </c>
      <c r="AS54" s="27">
        <f>IFERROR(SUM(AS52:AS53), 0)</f>
        <v>0</v>
      </c>
      <c r="AT54" s="27">
        <f t="shared" si="22"/>
        <v>6.4510000000000005</v>
      </c>
      <c r="AU54" s="27">
        <f>IFERROR(SUM(AU52:AU53), 0)</f>
        <v>0</v>
      </c>
      <c r="AV54" s="27">
        <f>IFERROR(SUM(AV52:AV53), 0)</f>
        <v>0</v>
      </c>
      <c r="AW54" s="27">
        <f>IFERROR(SUM(AW52:AW53), 0)</f>
        <v>0</v>
      </c>
      <c r="AX54" s="27">
        <f>IFERROR(SUM(AX52:AX53), 0)</f>
        <v>2.5070000000000001</v>
      </c>
      <c r="AY54" s="27">
        <f>IFERROR(SUM(AY52:AY53), 0)</f>
        <v>0</v>
      </c>
      <c r="AZ54" s="28">
        <f t="shared" si="23"/>
        <v>2.5070000000000001</v>
      </c>
      <c r="BA54" s="57"/>
      <c r="BB54" s="60" t="s">
        <v>549</v>
      </c>
      <c r="BC54" s="57"/>
      <c r="BD54" s="60" t="s">
        <v>550</v>
      </c>
      <c r="BE54" s="55"/>
      <c r="BF54" s="55"/>
      <c r="BG54" s="24" t="s">
        <v>548</v>
      </c>
      <c r="BH54" s="25" t="s">
        <v>27</v>
      </c>
      <c r="BI54" s="25">
        <v>3</v>
      </c>
      <c r="BJ54" s="27" t="s">
        <v>551</v>
      </c>
      <c r="BK54" s="27" t="s">
        <v>552</v>
      </c>
      <c r="BL54" s="27" t="s">
        <v>553</v>
      </c>
      <c r="BM54" s="27" t="s">
        <v>554</v>
      </c>
      <c r="BN54" s="27" t="s">
        <v>555</v>
      </c>
      <c r="BO54" s="27" t="s">
        <v>556</v>
      </c>
      <c r="BP54" s="27" t="s">
        <v>551</v>
      </c>
      <c r="BQ54" s="27" t="s">
        <v>552</v>
      </c>
      <c r="BR54" s="27" t="s">
        <v>553</v>
      </c>
      <c r="BS54" s="27" t="s">
        <v>554</v>
      </c>
      <c r="BT54" s="27" t="s">
        <v>555</v>
      </c>
      <c r="BU54" s="27" t="s">
        <v>556</v>
      </c>
      <c r="BV54" s="27" t="s">
        <v>551</v>
      </c>
      <c r="BW54" s="27" t="s">
        <v>552</v>
      </c>
      <c r="BX54" s="27" t="s">
        <v>553</v>
      </c>
      <c r="BY54" s="27" t="s">
        <v>554</v>
      </c>
      <c r="BZ54" s="27" t="s">
        <v>555</v>
      </c>
      <c r="CA54" s="27" t="s">
        <v>556</v>
      </c>
      <c r="CB54" s="27" t="s">
        <v>551</v>
      </c>
      <c r="CC54" s="27" t="s">
        <v>552</v>
      </c>
      <c r="CD54" s="27" t="s">
        <v>553</v>
      </c>
      <c r="CE54" s="27" t="s">
        <v>554</v>
      </c>
      <c r="CF54" s="27" t="s">
        <v>555</v>
      </c>
      <c r="CG54" s="27" t="s">
        <v>556</v>
      </c>
      <c r="CH54" s="27" t="s">
        <v>551</v>
      </c>
      <c r="CI54" s="27" t="s">
        <v>552</v>
      </c>
      <c r="CJ54" s="27" t="s">
        <v>553</v>
      </c>
      <c r="CK54" s="27" t="s">
        <v>554</v>
      </c>
      <c r="CL54" s="27" t="s">
        <v>555</v>
      </c>
      <c r="CM54" s="27" t="s">
        <v>556</v>
      </c>
      <c r="CN54" s="27" t="s">
        <v>551</v>
      </c>
      <c r="CO54" s="27" t="s">
        <v>552</v>
      </c>
      <c r="CP54" s="27" t="s">
        <v>553</v>
      </c>
      <c r="CQ54" s="27" t="s">
        <v>554</v>
      </c>
      <c r="CR54" s="27" t="s">
        <v>555</v>
      </c>
      <c r="CS54" s="27" t="s">
        <v>556</v>
      </c>
      <c r="CT54" s="27" t="s">
        <v>551</v>
      </c>
      <c r="CU54" s="27" t="s">
        <v>552</v>
      </c>
      <c r="CV54" s="27" t="s">
        <v>553</v>
      </c>
      <c r="CW54" s="27" t="s">
        <v>554</v>
      </c>
      <c r="CX54" s="27" t="s">
        <v>555</v>
      </c>
      <c r="CY54" s="27" t="s">
        <v>556</v>
      </c>
      <c r="CZ54" s="27" t="s">
        <v>551</v>
      </c>
      <c r="DA54" s="27" t="s">
        <v>552</v>
      </c>
      <c r="DB54" s="27" t="s">
        <v>553</v>
      </c>
      <c r="DC54" s="27" t="s">
        <v>554</v>
      </c>
      <c r="DD54" s="27" t="s">
        <v>555</v>
      </c>
      <c r="DE54" s="28" t="s">
        <v>556</v>
      </c>
      <c r="DF54" s="57"/>
      <c r="DG54" s="60"/>
      <c r="DH54" s="57"/>
      <c r="DI54" s="60"/>
      <c r="DJ54" s="55"/>
    </row>
    <row r="55" spans="1:114" ht="38.25" customHeight="1">
      <c r="A55" s="8"/>
      <c r="B55" s="24" t="s">
        <v>557</v>
      </c>
      <c r="C55" s="25" t="s">
        <v>27</v>
      </c>
      <c r="D55" s="25">
        <v>3</v>
      </c>
      <c r="E55" s="26">
        <v>0</v>
      </c>
      <c r="F55" s="26">
        <v>0</v>
      </c>
      <c r="G55" s="26">
        <v>0</v>
      </c>
      <c r="H55" s="26">
        <v>0</v>
      </c>
      <c r="I55" s="26">
        <v>1.554</v>
      </c>
      <c r="J55" s="27">
        <f t="shared" si="16"/>
        <v>1.554</v>
      </c>
      <c r="K55" s="26">
        <v>0</v>
      </c>
      <c r="L55" s="26">
        <v>0</v>
      </c>
      <c r="M55" s="26">
        <v>0</v>
      </c>
      <c r="N55" s="26">
        <v>0</v>
      </c>
      <c r="O55" s="26">
        <v>1.5209999999999999</v>
      </c>
      <c r="P55" s="27">
        <f t="shared" si="17"/>
        <v>1.5209999999999999</v>
      </c>
      <c r="Q55" s="26">
        <v>0</v>
      </c>
      <c r="R55" s="26">
        <v>0</v>
      </c>
      <c r="S55" s="26">
        <v>0</v>
      </c>
      <c r="T55" s="26">
        <v>0</v>
      </c>
      <c r="U55" s="26">
        <v>2.2879999999999998</v>
      </c>
      <c r="V55" s="27">
        <f t="shared" si="18"/>
        <v>2.2879999999999998</v>
      </c>
      <c r="W55" s="26">
        <v>0</v>
      </c>
      <c r="X55" s="26">
        <v>0</v>
      </c>
      <c r="Y55" s="26">
        <v>0</v>
      </c>
      <c r="Z55" s="26">
        <v>0</v>
      </c>
      <c r="AA55" s="26">
        <v>3.0910000000000002</v>
      </c>
      <c r="AB55" s="27">
        <f t="shared" si="19"/>
        <v>3.0910000000000002</v>
      </c>
      <c r="AC55" s="26">
        <v>0</v>
      </c>
      <c r="AD55" s="26">
        <v>0</v>
      </c>
      <c r="AE55" s="26">
        <v>0</v>
      </c>
      <c r="AF55" s="26">
        <v>0</v>
      </c>
      <c r="AG55" s="26">
        <v>3.0449999999999999</v>
      </c>
      <c r="AH55" s="27">
        <f t="shared" si="20"/>
        <v>3.0449999999999999</v>
      </c>
      <c r="AI55" s="26">
        <v>0</v>
      </c>
      <c r="AJ55" s="26">
        <v>0</v>
      </c>
      <c r="AK55" s="26">
        <v>0</v>
      </c>
      <c r="AL55" s="26">
        <v>0</v>
      </c>
      <c r="AM55" s="26">
        <v>3.0409999999999999</v>
      </c>
      <c r="AN55" s="27">
        <f t="shared" si="21"/>
        <v>3.0409999999999999</v>
      </c>
      <c r="AO55" s="26">
        <v>0</v>
      </c>
      <c r="AP55" s="26">
        <v>0</v>
      </c>
      <c r="AQ55" s="26">
        <v>0</v>
      </c>
      <c r="AR55" s="26">
        <v>0</v>
      </c>
      <c r="AS55" s="26">
        <v>3.056</v>
      </c>
      <c r="AT55" s="27">
        <f t="shared" si="22"/>
        <v>3.056</v>
      </c>
      <c r="AU55" s="26">
        <v>0</v>
      </c>
      <c r="AV55" s="26">
        <v>0</v>
      </c>
      <c r="AW55" s="26">
        <v>0</v>
      </c>
      <c r="AX55" s="26">
        <v>0</v>
      </c>
      <c r="AY55" s="26">
        <v>3.0950000000000002</v>
      </c>
      <c r="AZ55" s="28">
        <f t="shared" si="23"/>
        <v>3.0950000000000002</v>
      </c>
      <c r="BA55" s="57"/>
      <c r="BB55" s="60" t="s">
        <v>558</v>
      </c>
      <c r="BC55" s="57"/>
      <c r="BD55" s="60" t="s">
        <v>559</v>
      </c>
      <c r="BE55" s="55"/>
      <c r="BF55" s="55"/>
      <c r="BG55" s="24" t="s">
        <v>557</v>
      </c>
      <c r="BH55" s="25" t="s">
        <v>27</v>
      </c>
      <c r="BI55" s="25">
        <v>3</v>
      </c>
      <c r="BJ55" s="26" t="s">
        <v>560</v>
      </c>
      <c r="BK55" s="26" t="s">
        <v>561</v>
      </c>
      <c r="BL55" s="26" t="s">
        <v>562</v>
      </c>
      <c r="BM55" s="26" t="s">
        <v>563</v>
      </c>
      <c r="BN55" s="26" t="s">
        <v>564</v>
      </c>
      <c r="BO55" s="27" t="s">
        <v>565</v>
      </c>
      <c r="BP55" s="26" t="s">
        <v>560</v>
      </c>
      <c r="BQ55" s="26" t="s">
        <v>561</v>
      </c>
      <c r="BR55" s="26" t="s">
        <v>562</v>
      </c>
      <c r="BS55" s="26" t="s">
        <v>563</v>
      </c>
      <c r="BT55" s="26" t="s">
        <v>564</v>
      </c>
      <c r="BU55" s="27" t="s">
        <v>565</v>
      </c>
      <c r="BV55" s="26" t="s">
        <v>560</v>
      </c>
      <c r="BW55" s="26" t="s">
        <v>561</v>
      </c>
      <c r="BX55" s="26" t="s">
        <v>562</v>
      </c>
      <c r="BY55" s="26" t="s">
        <v>563</v>
      </c>
      <c r="BZ55" s="26" t="s">
        <v>564</v>
      </c>
      <c r="CA55" s="27" t="s">
        <v>565</v>
      </c>
      <c r="CB55" s="26" t="s">
        <v>560</v>
      </c>
      <c r="CC55" s="26" t="s">
        <v>561</v>
      </c>
      <c r="CD55" s="26" t="s">
        <v>562</v>
      </c>
      <c r="CE55" s="26" t="s">
        <v>563</v>
      </c>
      <c r="CF55" s="26" t="s">
        <v>564</v>
      </c>
      <c r="CG55" s="27" t="s">
        <v>565</v>
      </c>
      <c r="CH55" s="26" t="s">
        <v>560</v>
      </c>
      <c r="CI55" s="26" t="s">
        <v>561</v>
      </c>
      <c r="CJ55" s="26" t="s">
        <v>562</v>
      </c>
      <c r="CK55" s="26" t="s">
        <v>563</v>
      </c>
      <c r="CL55" s="26" t="s">
        <v>564</v>
      </c>
      <c r="CM55" s="27" t="s">
        <v>565</v>
      </c>
      <c r="CN55" s="26" t="s">
        <v>560</v>
      </c>
      <c r="CO55" s="26" t="s">
        <v>561</v>
      </c>
      <c r="CP55" s="26" t="s">
        <v>562</v>
      </c>
      <c r="CQ55" s="26" t="s">
        <v>563</v>
      </c>
      <c r="CR55" s="26" t="s">
        <v>564</v>
      </c>
      <c r="CS55" s="27" t="s">
        <v>565</v>
      </c>
      <c r="CT55" s="26" t="s">
        <v>560</v>
      </c>
      <c r="CU55" s="26" t="s">
        <v>561</v>
      </c>
      <c r="CV55" s="26" t="s">
        <v>562</v>
      </c>
      <c r="CW55" s="26" t="s">
        <v>563</v>
      </c>
      <c r="CX55" s="26" t="s">
        <v>564</v>
      </c>
      <c r="CY55" s="27" t="s">
        <v>565</v>
      </c>
      <c r="CZ55" s="26" t="s">
        <v>560</v>
      </c>
      <c r="DA55" s="26" t="s">
        <v>561</v>
      </c>
      <c r="DB55" s="26" t="s">
        <v>562</v>
      </c>
      <c r="DC55" s="26" t="s">
        <v>563</v>
      </c>
      <c r="DD55" s="26" t="s">
        <v>564</v>
      </c>
      <c r="DE55" s="28" t="s">
        <v>565</v>
      </c>
      <c r="DF55" s="57"/>
      <c r="DG55" s="60"/>
      <c r="DH55" s="57"/>
      <c r="DI55" s="60"/>
      <c r="DJ55" s="55"/>
    </row>
    <row r="56" spans="1:114" ht="38.25" customHeight="1">
      <c r="A56" s="8"/>
      <c r="B56" s="24" t="s">
        <v>566</v>
      </c>
      <c r="C56" s="25" t="s">
        <v>27</v>
      </c>
      <c r="D56" s="25">
        <v>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7">
        <f t="shared" si="16"/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7">
        <f t="shared" si="17"/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7">
        <f t="shared" si="18"/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7">
        <f t="shared" si="19"/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7">
        <f t="shared" si="20"/>
        <v>0</v>
      </c>
      <c r="AI56" s="26">
        <v>0</v>
      </c>
      <c r="AJ56" s="26">
        <v>0</v>
      </c>
      <c r="AK56" s="26">
        <v>0</v>
      </c>
      <c r="AL56" s="26">
        <v>0</v>
      </c>
      <c r="AM56" s="26">
        <v>0</v>
      </c>
      <c r="AN56" s="27">
        <f t="shared" si="21"/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0</v>
      </c>
      <c r="AT56" s="27">
        <f t="shared" si="22"/>
        <v>0</v>
      </c>
      <c r="AU56" s="26">
        <v>0</v>
      </c>
      <c r="AV56" s="26">
        <v>0</v>
      </c>
      <c r="AW56" s="26">
        <v>0</v>
      </c>
      <c r="AX56" s="26">
        <v>0</v>
      </c>
      <c r="AY56" s="26">
        <v>0</v>
      </c>
      <c r="AZ56" s="28">
        <f t="shared" si="23"/>
        <v>0</v>
      </c>
      <c r="BA56" s="57"/>
      <c r="BB56" s="60" t="s">
        <v>567</v>
      </c>
      <c r="BC56" s="57"/>
      <c r="BD56" s="60" t="s">
        <v>568</v>
      </c>
      <c r="BE56" s="55"/>
      <c r="BF56" s="55"/>
      <c r="BG56" s="24" t="s">
        <v>566</v>
      </c>
      <c r="BH56" s="25" t="s">
        <v>27</v>
      </c>
      <c r="BI56" s="25">
        <v>3</v>
      </c>
      <c r="BJ56" s="26" t="s">
        <v>569</v>
      </c>
      <c r="BK56" s="26" t="s">
        <v>570</v>
      </c>
      <c r="BL56" s="26" t="s">
        <v>571</v>
      </c>
      <c r="BM56" s="26" t="s">
        <v>572</v>
      </c>
      <c r="BN56" s="26" t="s">
        <v>573</v>
      </c>
      <c r="BO56" s="27" t="s">
        <v>574</v>
      </c>
      <c r="BP56" s="26" t="s">
        <v>569</v>
      </c>
      <c r="BQ56" s="26" t="s">
        <v>570</v>
      </c>
      <c r="BR56" s="26" t="s">
        <v>571</v>
      </c>
      <c r="BS56" s="26" t="s">
        <v>572</v>
      </c>
      <c r="BT56" s="26" t="s">
        <v>573</v>
      </c>
      <c r="BU56" s="27" t="s">
        <v>574</v>
      </c>
      <c r="BV56" s="26" t="s">
        <v>569</v>
      </c>
      <c r="BW56" s="26" t="s">
        <v>570</v>
      </c>
      <c r="BX56" s="26" t="s">
        <v>571</v>
      </c>
      <c r="BY56" s="26" t="s">
        <v>572</v>
      </c>
      <c r="BZ56" s="26" t="s">
        <v>573</v>
      </c>
      <c r="CA56" s="27" t="s">
        <v>574</v>
      </c>
      <c r="CB56" s="26" t="s">
        <v>569</v>
      </c>
      <c r="CC56" s="26" t="s">
        <v>570</v>
      </c>
      <c r="CD56" s="26" t="s">
        <v>571</v>
      </c>
      <c r="CE56" s="26" t="s">
        <v>572</v>
      </c>
      <c r="CF56" s="26" t="s">
        <v>573</v>
      </c>
      <c r="CG56" s="27" t="s">
        <v>574</v>
      </c>
      <c r="CH56" s="26" t="s">
        <v>569</v>
      </c>
      <c r="CI56" s="26" t="s">
        <v>570</v>
      </c>
      <c r="CJ56" s="26" t="s">
        <v>571</v>
      </c>
      <c r="CK56" s="26" t="s">
        <v>572</v>
      </c>
      <c r="CL56" s="26" t="s">
        <v>573</v>
      </c>
      <c r="CM56" s="27" t="s">
        <v>574</v>
      </c>
      <c r="CN56" s="26" t="s">
        <v>569</v>
      </c>
      <c r="CO56" s="26" t="s">
        <v>570</v>
      </c>
      <c r="CP56" s="26" t="s">
        <v>571</v>
      </c>
      <c r="CQ56" s="26" t="s">
        <v>572</v>
      </c>
      <c r="CR56" s="26" t="s">
        <v>573</v>
      </c>
      <c r="CS56" s="27" t="s">
        <v>574</v>
      </c>
      <c r="CT56" s="26" t="s">
        <v>569</v>
      </c>
      <c r="CU56" s="26" t="s">
        <v>570</v>
      </c>
      <c r="CV56" s="26" t="s">
        <v>571</v>
      </c>
      <c r="CW56" s="26" t="s">
        <v>572</v>
      </c>
      <c r="CX56" s="26" t="s">
        <v>573</v>
      </c>
      <c r="CY56" s="27" t="s">
        <v>574</v>
      </c>
      <c r="CZ56" s="26" t="s">
        <v>569</v>
      </c>
      <c r="DA56" s="26" t="s">
        <v>570</v>
      </c>
      <c r="DB56" s="26" t="s">
        <v>571</v>
      </c>
      <c r="DC56" s="26" t="s">
        <v>572</v>
      </c>
      <c r="DD56" s="26" t="s">
        <v>573</v>
      </c>
      <c r="DE56" s="28" t="s">
        <v>574</v>
      </c>
      <c r="DF56" s="57"/>
      <c r="DG56" s="60"/>
      <c r="DH56" s="57"/>
      <c r="DI56" s="60"/>
      <c r="DJ56" s="55"/>
    </row>
    <row r="57" spans="1:114" ht="38.25" customHeight="1">
      <c r="A57" s="8"/>
      <c r="B57" s="24" t="s">
        <v>575</v>
      </c>
      <c r="C57" s="25" t="s">
        <v>27</v>
      </c>
      <c r="D57" s="25">
        <v>3</v>
      </c>
      <c r="E57" s="27">
        <f>IFERROR(SUM(E55:E56), 0)</f>
        <v>0</v>
      </c>
      <c r="F57" s="27">
        <f>IFERROR(SUM(F55:F56), 0)</f>
        <v>0</v>
      </c>
      <c r="G57" s="27">
        <f>IFERROR(SUM(G55:G56), 0)</f>
        <v>0</v>
      </c>
      <c r="H57" s="27">
        <f>IFERROR(SUM(H55:H56), 0)</f>
        <v>0</v>
      </c>
      <c r="I57" s="27">
        <f>IFERROR(SUM(I55:I56), 0)</f>
        <v>1.554</v>
      </c>
      <c r="J57" s="27">
        <f t="shared" si="16"/>
        <v>1.554</v>
      </c>
      <c r="K57" s="27">
        <f>IFERROR(SUM(K55:K56), 0)</f>
        <v>0</v>
      </c>
      <c r="L57" s="27">
        <f>IFERROR(SUM(L55:L56), 0)</f>
        <v>0</v>
      </c>
      <c r="M57" s="27">
        <f>IFERROR(SUM(M55:M56), 0)</f>
        <v>0</v>
      </c>
      <c r="N57" s="27">
        <f>IFERROR(SUM(N55:N56), 0)</f>
        <v>0</v>
      </c>
      <c r="O57" s="27">
        <f>IFERROR(SUM(O55:O56), 0)</f>
        <v>1.5209999999999999</v>
      </c>
      <c r="P57" s="27">
        <f t="shared" si="17"/>
        <v>1.5209999999999999</v>
      </c>
      <c r="Q57" s="27">
        <f>IFERROR(SUM(Q55:Q56), 0)</f>
        <v>0</v>
      </c>
      <c r="R57" s="27">
        <f>IFERROR(SUM(R55:R56), 0)</f>
        <v>0</v>
      </c>
      <c r="S57" s="27">
        <f>IFERROR(SUM(S55:S56), 0)</f>
        <v>0</v>
      </c>
      <c r="T57" s="27">
        <f>IFERROR(SUM(T55:T56), 0)</f>
        <v>0</v>
      </c>
      <c r="U57" s="27">
        <f>IFERROR(SUM(U55:U56), 0)</f>
        <v>2.2879999999999998</v>
      </c>
      <c r="V57" s="27">
        <f t="shared" si="18"/>
        <v>2.2879999999999998</v>
      </c>
      <c r="W57" s="27">
        <f>IFERROR(SUM(W55:W56), 0)</f>
        <v>0</v>
      </c>
      <c r="X57" s="27">
        <f>IFERROR(SUM(X55:X56), 0)</f>
        <v>0</v>
      </c>
      <c r="Y57" s="27">
        <f>IFERROR(SUM(Y55:Y56), 0)</f>
        <v>0</v>
      </c>
      <c r="Z57" s="27">
        <f>IFERROR(SUM(Z55:Z56), 0)</f>
        <v>0</v>
      </c>
      <c r="AA57" s="27">
        <f>IFERROR(SUM(AA55:AA56), 0)</f>
        <v>3.0910000000000002</v>
      </c>
      <c r="AB57" s="27">
        <f t="shared" si="19"/>
        <v>3.0910000000000002</v>
      </c>
      <c r="AC57" s="27">
        <f>IFERROR(SUM(AC55:AC56), 0)</f>
        <v>0</v>
      </c>
      <c r="AD57" s="27">
        <f>IFERROR(SUM(AD55:AD56), 0)</f>
        <v>0</v>
      </c>
      <c r="AE57" s="27">
        <f>IFERROR(SUM(AE55:AE56), 0)</f>
        <v>0</v>
      </c>
      <c r="AF57" s="27">
        <f>IFERROR(SUM(AF55:AF56), 0)</f>
        <v>0</v>
      </c>
      <c r="AG57" s="27">
        <f>IFERROR(SUM(AG55:AG56), 0)</f>
        <v>3.0449999999999999</v>
      </c>
      <c r="AH57" s="27">
        <f t="shared" si="20"/>
        <v>3.0449999999999999</v>
      </c>
      <c r="AI57" s="27">
        <f>IFERROR(SUM(AI55:AI56), 0)</f>
        <v>0</v>
      </c>
      <c r="AJ57" s="27">
        <f>IFERROR(SUM(AJ55:AJ56), 0)</f>
        <v>0</v>
      </c>
      <c r="AK57" s="27">
        <f>IFERROR(SUM(AK55:AK56), 0)</f>
        <v>0</v>
      </c>
      <c r="AL57" s="27">
        <f>IFERROR(SUM(AL55:AL56), 0)</f>
        <v>0</v>
      </c>
      <c r="AM57" s="27">
        <f>IFERROR(SUM(AM55:AM56), 0)</f>
        <v>3.0409999999999999</v>
      </c>
      <c r="AN57" s="27">
        <f t="shared" si="21"/>
        <v>3.0409999999999999</v>
      </c>
      <c r="AO57" s="27">
        <f>IFERROR(SUM(AO55:AO56), 0)</f>
        <v>0</v>
      </c>
      <c r="AP57" s="27">
        <f>IFERROR(SUM(AP55:AP56), 0)</f>
        <v>0</v>
      </c>
      <c r="AQ57" s="27">
        <f>IFERROR(SUM(AQ55:AQ56), 0)</f>
        <v>0</v>
      </c>
      <c r="AR57" s="27">
        <f>IFERROR(SUM(AR55:AR56), 0)</f>
        <v>0</v>
      </c>
      <c r="AS57" s="27">
        <f>IFERROR(SUM(AS55:AS56), 0)</f>
        <v>3.056</v>
      </c>
      <c r="AT57" s="27">
        <f t="shared" si="22"/>
        <v>3.056</v>
      </c>
      <c r="AU57" s="27">
        <f>IFERROR(SUM(AU55:AU56), 0)</f>
        <v>0</v>
      </c>
      <c r="AV57" s="27">
        <f>IFERROR(SUM(AV55:AV56), 0)</f>
        <v>0</v>
      </c>
      <c r="AW57" s="27">
        <f>IFERROR(SUM(AW55:AW56), 0)</f>
        <v>0</v>
      </c>
      <c r="AX57" s="27">
        <f>IFERROR(SUM(AX55:AX56), 0)</f>
        <v>0</v>
      </c>
      <c r="AY57" s="27">
        <f>IFERROR(SUM(AY55:AY56), 0)</f>
        <v>3.0950000000000002</v>
      </c>
      <c r="AZ57" s="28">
        <f t="shared" si="23"/>
        <v>3.0950000000000002</v>
      </c>
      <c r="BA57" s="57"/>
      <c r="BB57" s="60" t="s">
        <v>576</v>
      </c>
      <c r="BC57" s="57"/>
      <c r="BD57" s="60" t="s">
        <v>577</v>
      </c>
      <c r="BE57" s="55"/>
      <c r="BF57" s="55"/>
      <c r="BG57" s="24" t="s">
        <v>575</v>
      </c>
      <c r="BH57" s="25" t="s">
        <v>27</v>
      </c>
      <c r="BI57" s="25">
        <v>3</v>
      </c>
      <c r="BJ57" s="27" t="s">
        <v>578</v>
      </c>
      <c r="BK57" s="27" t="s">
        <v>579</v>
      </c>
      <c r="BL57" s="27" t="s">
        <v>580</v>
      </c>
      <c r="BM57" s="27" t="s">
        <v>581</v>
      </c>
      <c r="BN57" s="27" t="s">
        <v>582</v>
      </c>
      <c r="BO57" s="27" t="s">
        <v>583</v>
      </c>
      <c r="BP57" s="27" t="s">
        <v>578</v>
      </c>
      <c r="BQ57" s="27" t="s">
        <v>579</v>
      </c>
      <c r="BR57" s="27" t="s">
        <v>580</v>
      </c>
      <c r="BS57" s="27" t="s">
        <v>581</v>
      </c>
      <c r="BT57" s="27" t="s">
        <v>582</v>
      </c>
      <c r="BU57" s="27" t="s">
        <v>583</v>
      </c>
      <c r="BV57" s="27" t="s">
        <v>578</v>
      </c>
      <c r="BW57" s="27" t="s">
        <v>579</v>
      </c>
      <c r="BX57" s="27" t="s">
        <v>580</v>
      </c>
      <c r="BY57" s="27" t="s">
        <v>581</v>
      </c>
      <c r="BZ57" s="27" t="s">
        <v>582</v>
      </c>
      <c r="CA57" s="27" t="s">
        <v>583</v>
      </c>
      <c r="CB57" s="27" t="s">
        <v>578</v>
      </c>
      <c r="CC57" s="27" t="s">
        <v>579</v>
      </c>
      <c r="CD57" s="27" t="s">
        <v>580</v>
      </c>
      <c r="CE57" s="27" t="s">
        <v>581</v>
      </c>
      <c r="CF57" s="27" t="s">
        <v>582</v>
      </c>
      <c r="CG57" s="27" t="s">
        <v>583</v>
      </c>
      <c r="CH57" s="27" t="s">
        <v>578</v>
      </c>
      <c r="CI57" s="27" t="s">
        <v>579</v>
      </c>
      <c r="CJ57" s="27" t="s">
        <v>580</v>
      </c>
      <c r="CK57" s="27" t="s">
        <v>581</v>
      </c>
      <c r="CL57" s="27" t="s">
        <v>582</v>
      </c>
      <c r="CM57" s="27" t="s">
        <v>583</v>
      </c>
      <c r="CN57" s="27" t="s">
        <v>578</v>
      </c>
      <c r="CO57" s="27" t="s">
        <v>579</v>
      </c>
      <c r="CP57" s="27" t="s">
        <v>580</v>
      </c>
      <c r="CQ57" s="27" t="s">
        <v>581</v>
      </c>
      <c r="CR57" s="27" t="s">
        <v>582</v>
      </c>
      <c r="CS57" s="27" t="s">
        <v>583</v>
      </c>
      <c r="CT57" s="27" t="s">
        <v>578</v>
      </c>
      <c r="CU57" s="27" t="s">
        <v>579</v>
      </c>
      <c r="CV57" s="27" t="s">
        <v>580</v>
      </c>
      <c r="CW57" s="27" t="s">
        <v>581</v>
      </c>
      <c r="CX57" s="27" t="s">
        <v>582</v>
      </c>
      <c r="CY57" s="27" t="s">
        <v>583</v>
      </c>
      <c r="CZ57" s="27" t="s">
        <v>578</v>
      </c>
      <c r="DA57" s="27" t="s">
        <v>579</v>
      </c>
      <c r="DB57" s="27" t="s">
        <v>580</v>
      </c>
      <c r="DC57" s="27" t="s">
        <v>581</v>
      </c>
      <c r="DD57" s="27" t="s">
        <v>582</v>
      </c>
      <c r="DE57" s="28" t="s">
        <v>583</v>
      </c>
      <c r="DF57" s="57"/>
      <c r="DG57" s="60"/>
      <c r="DH57" s="57"/>
      <c r="DI57" s="60"/>
      <c r="DJ57" s="55"/>
    </row>
    <row r="58" spans="1:114" ht="38.25" customHeight="1">
      <c r="A58" s="8"/>
      <c r="B58" s="24" t="s">
        <v>584</v>
      </c>
      <c r="C58" s="25" t="s">
        <v>27</v>
      </c>
      <c r="D58" s="25">
        <v>3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7">
        <f t="shared" si="16"/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7">
        <f t="shared" si="17"/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7">
        <f t="shared" si="18"/>
        <v>0</v>
      </c>
      <c r="W58" s="26">
        <v>0</v>
      </c>
      <c r="X58" s="26">
        <v>0</v>
      </c>
      <c r="Y58" s="26">
        <v>0</v>
      </c>
      <c r="Z58" s="26">
        <v>0</v>
      </c>
      <c r="AA58" s="26">
        <v>1.0069999999999999</v>
      </c>
      <c r="AB58" s="27">
        <f t="shared" si="19"/>
        <v>1.0069999999999999</v>
      </c>
      <c r="AC58" s="26">
        <v>0</v>
      </c>
      <c r="AD58" s="26">
        <v>0</v>
      </c>
      <c r="AE58" s="26">
        <v>0</v>
      </c>
      <c r="AF58" s="26">
        <v>0</v>
      </c>
      <c r="AG58" s="26">
        <v>0.99299999999999999</v>
      </c>
      <c r="AH58" s="27">
        <f t="shared" si="20"/>
        <v>0.99299999999999999</v>
      </c>
      <c r="AI58" s="26">
        <v>0</v>
      </c>
      <c r="AJ58" s="26">
        <v>0</v>
      </c>
      <c r="AK58" s="26">
        <v>0</v>
      </c>
      <c r="AL58" s="26">
        <v>0</v>
      </c>
      <c r="AM58" s="26">
        <v>0.99399999999999999</v>
      </c>
      <c r="AN58" s="27">
        <f t="shared" si="21"/>
        <v>0.99399999999999999</v>
      </c>
      <c r="AO58" s="26">
        <v>0</v>
      </c>
      <c r="AP58" s="26">
        <v>0</v>
      </c>
      <c r="AQ58" s="26">
        <v>0</v>
      </c>
      <c r="AR58" s="26">
        <v>0</v>
      </c>
      <c r="AS58" s="26">
        <v>1.0009999999999999</v>
      </c>
      <c r="AT58" s="27">
        <f t="shared" si="22"/>
        <v>1.0009999999999999</v>
      </c>
      <c r="AU58" s="26">
        <v>0</v>
      </c>
      <c r="AV58" s="26">
        <v>0</v>
      </c>
      <c r="AW58" s="26">
        <v>0</v>
      </c>
      <c r="AX58" s="26">
        <v>0</v>
      </c>
      <c r="AY58" s="26">
        <v>1.0149999999999999</v>
      </c>
      <c r="AZ58" s="28">
        <f t="shared" si="23"/>
        <v>1.0149999999999999</v>
      </c>
      <c r="BA58" s="57"/>
      <c r="BB58" s="60" t="s">
        <v>585</v>
      </c>
      <c r="BC58" s="57"/>
      <c r="BD58" s="60" t="s">
        <v>586</v>
      </c>
      <c r="BE58" s="55"/>
      <c r="BF58" s="55"/>
      <c r="BG58" s="24" t="s">
        <v>584</v>
      </c>
      <c r="BH58" s="25" t="s">
        <v>27</v>
      </c>
      <c r="BI58" s="25">
        <v>3</v>
      </c>
      <c r="BJ58" s="26" t="s">
        <v>587</v>
      </c>
      <c r="BK58" s="26" t="s">
        <v>588</v>
      </c>
      <c r="BL58" s="26" t="s">
        <v>589</v>
      </c>
      <c r="BM58" s="26" t="s">
        <v>590</v>
      </c>
      <c r="BN58" s="26" t="s">
        <v>591</v>
      </c>
      <c r="BO58" s="27" t="s">
        <v>592</v>
      </c>
      <c r="BP58" s="26" t="s">
        <v>587</v>
      </c>
      <c r="BQ58" s="26" t="s">
        <v>588</v>
      </c>
      <c r="BR58" s="26" t="s">
        <v>589</v>
      </c>
      <c r="BS58" s="26" t="s">
        <v>590</v>
      </c>
      <c r="BT58" s="26" t="s">
        <v>591</v>
      </c>
      <c r="BU58" s="27" t="s">
        <v>592</v>
      </c>
      <c r="BV58" s="26" t="s">
        <v>587</v>
      </c>
      <c r="BW58" s="26" t="s">
        <v>588</v>
      </c>
      <c r="BX58" s="26" t="s">
        <v>589</v>
      </c>
      <c r="BY58" s="26" t="s">
        <v>590</v>
      </c>
      <c r="BZ58" s="26" t="s">
        <v>591</v>
      </c>
      <c r="CA58" s="27" t="s">
        <v>592</v>
      </c>
      <c r="CB58" s="26" t="s">
        <v>587</v>
      </c>
      <c r="CC58" s="26" t="s">
        <v>588</v>
      </c>
      <c r="CD58" s="26" t="s">
        <v>589</v>
      </c>
      <c r="CE58" s="26" t="s">
        <v>590</v>
      </c>
      <c r="CF58" s="26" t="s">
        <v>591</v>
      </c>
      <c r="CG58" s="27" t="s">
        <v>592</v>
      </c>
      <c r="CH58" s="26" t="s">
        <v>587</v>
      </c>
      <c r="CI58" s="26" t="s">
        <v>588</v>
      </c>
      <c r="CJ58" s="26" t="s">
        <v>589</v>
      </c>
      <c r="CK58" s="26" t="s">
        <v>590</v>
      </c>
      <c r="CL58" s="26" t="s">
        <v>591</v>
      </c>
      <c r="CM58" s="27" t="s">
        <v>592</v>
      </c>
      <c r="CN58" s="26" t="s">
        <v>587</v>
      </c>
      <c r="CO58" s="26" t="s">
        <v>588</v>
      </c>
      <c r="CP58" s="26" t="s">
        <v>589</v>
      </c>
      <c r="CQ58" s="26" t="s">
        <v>590</v>
      </c>
      <c r="CR58" s="26" t="s">
        <v>591</v>
      </c>
      <c r="CS58" s="27" t="s">
        <v>592</v>
      </c>
      <c r="CT58" s="26" t="s">
        <v>587</v>
      </c>
      <c r="CU58" s="26" t="s">
        <v>588</v>
      </c>
      <c r="CV58" s="26" t="s">
        <v>589</v>
      </c>
      <c r="CW58" s="26" t="s">
        <v>590</v>
      </c>
      <c r="CX58" s="26" t="s">
        <v>591</v>
      </c>
      <c r="CY58" s="27" t="s">
        <v>592</v>
      </c>
      <c r="CZ58" s="26" t="s">
        <v>587</v>
      </c>
      <c r="DA58" s="26" t="s">
        <v>588</v>
      </c>
      <c r="DB58" s="26" t="s">
        <v>589</v>
      </c>
      <c r="DC58" s="26" t="s">
        <v>590</v>
      </c>
      <c r="DD58" s="26" t="s">
        <v>591</v>
      </c>
      <c r="DE58" s="28" t="s">
        <v>592</v>
      </c>
      <c r="DF58" s="57"/>
      <c r="DG58" s="60"/>
      <c r="DH58" s="57"/>
      <c r="DI58" s="60"/>
      <c r="DJ58" s="55"/>
    </row>
    <row r="59" spans="1:114" ht="38.25" customHeight="1">
      <c r="A59" s="8"/>
      <c r="B59" s="24" t="s">
        <v>593</v>
      </c>
      <c r="C59" s="25" t="s">
        <v>27</v>
      </c>
      <c r="D59" s="25">
        <v>3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7">
        <f t="shared" si="16"/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7">
        <f t="shared" si="17"/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7">
        <f t="shared" si="18"/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7">
        <f t="shared" si="19"/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7">
        <f t="shared" si="20"/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7">
        <f t="shared" si="21"/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7">
        <f t="shared" si="22"/>
        <v>0</v>
      </c>
      <c r="AU59" s="26">
        <v>0</v>
      </c>
      <c r="AV59" s="26">
        <v>0</v>
      </c>
      <c r="AW59" s="26">
        <v>0</v>
      </c>
      <c r="AX59" s="26">
        <v>0</v>
      </c>
      <c r="AY59" s="26">
        <v>0</v>
      </c>
      <c r="AZ59" s="28">
        <f t="shared" si="23"/>
        <v>0</v>
      </c>
      <c r="BA59" s="57"/>
      <c r="BB59" s="60" t="s">
        <v>594</v>
      </c>
      <c r="BC59" s="57"/>
      <c r="BD59" s="60" t="s">
        <v>595</v>
      </c>
      <c r="BE59" s="55"/>
      <c r="BF59" s="55"/>
      <c r="BG59" s="24" t="s">
        <v>593</v>
      </c>
      <c r="BH59" s="25" t="s">
        <v>27</v>
      </c>
      <c r="BI59" s="25">
        <v>3</v>
      </c>
      <c r="BJ59" s="26" t="s">
        <v>596</v>
      </c>
      <c r="BK59" s="26" t="s">
        <v>597</v>
      </c>
      <c r="BL59" s="26" t="s">
        <v>598</v>
      </c>
      <c r="BM59" s="26" t="s">
        <v>599</v>
      </c>
      <c r="BN59" s="26" t="s">
        <v>600</v>
      </c>
      <c r="BO59" s="27" t="s">
        <v>601</v>
      </c>
      <c r="BP59" s="26" t="s">
        <v>596</v>
      </c>
      <c r="BQ59" s="26" t="s">
        <v>597</v>
      </c>
      <c r="BR59" s="26" t="s">
        <v>598</v>
      </c>
      <c r="BS59" s="26" t="s">
        <v>599</v>
      </c>
      <c r="BT59" s="26" t="s">
        <v>600</v>
      </c>
      <c r="BU59" s="27" t="s">
        <v>601</v>
      </c>
      <c r="BV59" s="26" t="s">
        <v>596</v>
      </c>
      <c r="BW59" s="26" t="s">
        <v>597</v>
      </c>
      <c r="BX59" s="26" t="s">
        <v>598</v>
      </c>
      <c r="BY59" s="26" t="s">
        <v>599</v>
      </c>
      <c r="BZ59" s="26" t="s">
        <v>600</v>
      </c>
      <c r="CA59" s="27" t="s">
        <v>601</v>
      </c>
      <c r="CB59" s="26" t="s">
        <v>596</v>
      </c>
      <c r="CC59" s="26" t="s">
        <v>597</v>
      </c>
      <c r="CD59" s="26" t="s">
        <v>598</v>
      </c>
      <c r="CE59" s="26" t="s">
        <v>599</v>
      </c>
      <c r="CF59" s="26" t="s">
        <v>600</v>
      </c>
      <c r="CG59" s="27" t="s">
        <v>601</v>
      </c>
      <c r="CH59" s="26" t="s">
        <v>596</v>
      </c>
      <c r="CI59" s="26" t="s">
        <v>597</v>
      </c>
      <c r="CJ59" s="26" t="s">
        <v>598</v>
      </c>
      <c r="CK59" s="26" t="s">
        <v>599</v>
      </c>
      <c r="CL59" s="26" t="s">
        <v>600</v>
      </c>
      <c r="CM59" s="27" t="s">
        <v>601</v>
      </c>
      <c r="CN59" s="26" t="s">
        <v>596</v>
      </c>
      <c r="CO59" s="26" t="s">
        <v>597</v>
      </c>
      <c r="CP59" s="26" t="s">
        <v>598</v>
      </c>
      <c r="CQ59" s="26" t="s">
        <v>599</v>
      </c>
      <c r="CR59" s="26" t="s">
        <v>600</v>
      </c>
      <c r="CS59" s="27" t="s">
        <v>601</v>
      </c>
      <c r="CT59" s="26" t="s">
        <v>596</v>
      </c>
      <c r="CU59" s="26" t="s">
        <v>597</v>
      </c>
      <c r="CV59" s="26" t="s">
        <v>598</v>
      </c>
      <c r="CW59" s="26" t="s">
        <v>599</v>
      </c>
      <c r="CX59" s="26" t="s">
        <v>600</v>
      </c>
      <c r="CY59" s="27" t="s">
        <v>601</v>
      </c>
      <c r="CZ59" s="26" t="s">
        <v>596</v>
      </c>
      <c r="DA59" s="26" t="s">
        <v>597</v>
      </c>
      <c r="DB59" s="26" t="s">
        <v>598</v>
      </c>
      <c r="DC59" s="26" t="s">
        <v>599</v>
      </c>
      <c r="DD59" s="26" t="s">
        <v>600</v>
      </c>
      <c r="DE59" s="28" t="s">
        <v>601</v>
      </c>
      <c r="DF59" s="57"/>
      <c r="DG59" s="60"/>
      <c r="DH59" s="57"/>
      <c r="DI59" s="60"/>
      <c r="DJ59" s="55"/>
    </row>
    <row r="60" spans="1:114" ht="38.25" customHeight="1">
      <c r="A60" s="8"/>
      <c r="B60" s="24" t="s">
        <v>602</v>
      </c>
      <c r="C60" s="25" t="s">
        <v>27</v>
      </c>
      <c r="D60" s="25">
        <v>3</v>
      </c>
      <c r="E60" s="27">
        <f>IFERROR(SUM(E58:E59), 0)</f>
        <v>0</v>
      </c>
      <c r="F60" s="27">
        <f>IFERROR(SUM(F58:F59), 0)</f>
        <v>0</v>
      </c>
      <c r="G60" s="27">
        <f>IFERROR(SUM(G58:G59), 0)</f>
        <v>0</v>
      </c>
      <c r="H60" s="27">
        <f>IFERROR(SUM(H58:H59), 0)</f>
        <v>0</v>
      </c>
      <c r="I60" s="27">
        <f>IFERROR(SUM(I58:I59), 0)</f>
        <v>0</v>
      </c>
      <c r="J60" s="27">
        <f t="shared" si="16"/>
        <v>0</v>
      </c>
      <c r="K60" s="27">
        <f>IFERROR(SUM(K58:K59), 0)</f>
        <v>0</v>
      </c>
      <c r="L60" s="27">
        <f>IFERROR(SUM(L58:L59), 0)</f>
        <v>0</v>
      </c>
      <c r="M60" s="27">
        <f>IFERROR(SUM(M58:M59), 0)</f>
        <v>0</v>
      </c>
      <c r="N60" s="27">
        <f>IFERROR(SUM(N58:N59), 0)</f>
        <v>0</v>
      </c>
      <c r="O60" s="27">
        <f>IFERROR(SUM(O58:O59), 0)</f>
        <v>0</v>
      </c>
      <c r="P60" s="27">
        <f t="shared" si="17"/>
        <v>0</v>
      </c>
      <c r="Q60" s="27">
        <f>IFERROR(SUM(Q58:Q59), 0)</f>
        <v>0</v>
      </c>
      <c r="R60" s="27">
        <f>IFERROR(SUM(R58:R59), 0)</f>
        <v>0</v>
      </c>
      <c r="S60" s="27">
        <f>IFERROR(SUM(S58:S59), 0)</f>
        <v>0</v>
      </c>
      <c r="T60" s="27">
        <f>IFERROR(SUM(T58:T59), 0)</f>
        <v>0</v>
      </c>
      <c r="U60" s="27">
        <f>IFERROR(SUM(U58:U59), 0)</f>
        <v>0</v>
      </c>
      <c r="V60" s="27">
        <f t="shared" si="18"/>
        <v>0</v>
      </c>
      <c r="W60" s="27">
        <f>IFERROR(SUM(W58:W59), 0)</f>
        <v>0</v>
      </c>
      <c r="X60" s="27">
        <f>IFERROR(SUM(X58:X59), 0)</f>
        <v>0</v>
      </c>
      <c r="Y60" s="27">
        <f>IFERROR(SUM(Y58:Y59), 0)</f>
        <v>0</v>
      </c>
      <c r="Z60" s="27">
        <f>IFERROR(SUM(Z58:Z59), 0)</f>
        <v>0</v>
      </c>
      <c r="AA60" s="27">
        <f>IFERROR(SUM(AA58:AA59), 0)</f>
        <v>1.0069999999999999</v>
      </c>
      <c r="AB60" s="27">
        <f t="shared" si="19"/>
        <v>1.0069999999999999</v>
      </c>
      <c r="AC60" s="27">
        <f>IFERROR(SUM(AC58:AC59), 0)</f>
        <v>0</v>
      </c>
      <c r="AD60" s="27">
        <f>IFERROR(SUM(AD58:AD59), 0)</f>
        <v>0</v>
      </c>
      <c r="AE60" s="27">
        <f>IFERROR(SUM(AE58:AE59), 0)</f>
        <v>0</v>
      </c>
      <c r="AF60" s="27">
        <f>IFERROR(SUM(AF58:AF59), 0)</f>
        <v>0</v>
      </c>
      <c r="AG60" s="27">
        <f>IFERROR(SUM(AG58:AG59), 0)</f>
        <v>0.99299999999999999</v>
      </c>
      <c r="AH60" s="27">
        <f t="shared" si="20"/>
        <v>0.99299999999999999</v>
      </c>
      <c r="AI60" s="27">
        <f>IFERROR(SUM(AI58:AI59), 0)</f>
        <v>0</v>
      </c>
      <c r="AJ60" s="27">
        <f>IFERROR(SUM(AJ58:AJ59), 0)</f>
        <v>0</v>
      </c>
      <c r="AK60" s="27">
        <f>IFERROR(SUM(AK58:AK59), 0)</f>
        <v>0</v>
      </c>
      <c r="AL60" s="27">
        <f>IFERROR(SUM(AL58:AL59), 0)</f>
        <v>0</v>
      </c>
      <c r="AM60" s="27">
        <f>IFERROR(SUM(AM58:AM59), 0)</f>
        <v>0.99399999999999999</v>
      </c>
      <c r="AN60" s="27">
        <f t="shared" si="21"/>
        <v>0.99399999999999999</v>
      </c>
      <c r="AO60" s="27">
        <f>IFERROR(SUM(AO58:AO59), 0)</f>
        <v>0</v>
      </c>
      <c r="AP60" s="27">
        <f>IFERROR(SUM(AP58:AP59), 0)</f>
        <v>0</v>
      </c>
      <c r="AQ60" s="27">
        <f>IFERROR(SUM(AQ58:AQ59), 0)</f>
        <v>0</v>
      </c>
      <c r="AR60" s="27">
        <f>IFERROR(SUM(AR58:AR59), 0)</f>
        <v>0</v>
      </c>
      <c r="AS60" s="27">
        <f>IFERROR(SUM(AS58:AS59), 0)</f>
        <v>1.0009999999999999</v>
      </c>
      <c r="AT60" s="27">
        <f t="shared" si="22"/>
        <v>1.0009999999999999</v>
      </c>
      <c r="AU60" s="27">
        <f>IFERROR(SUM(AU58:AU59), 0)</f>
        <v>0</v>
      </c>
      <c r="AV60" s="27">
        <f>IFERROR(SUM(AV58:AV59), 0)</f>
        <v>0</v>
      </c>
      <c r="AW60" s="27">
        <f>IFERROR(SUM(AW58:AW59), 0)</f>
        <v>0</v>
      </c>
      <c r="AX60" s="27">
        <f>IFERROR(SUM(AX58:AX59), 0)</f>
        <v>0</v>
      </c>
      <c r="AY60" s="27">
        <f>IFERROR(SUM(AY58:AY59), 0)</f>
        <v>1.0149999999999999</v>
      </c>
      <c r="AZ60" s="28">
        <f t="shared" si="23"/>
        <v>1.0149999999999999</v>
      </c>
      <c r="BA60" s="57"/>
      <c r="BB60" s="60" t="s">
        <v>603</v>
      </c>
      <c r="BC60" s="57"/>
      <c r="BD60" s="60" t="s">
        <v>604</v>
      </c>
      <c r="BE60" s="55"/>
      <c r="BF60" s="55"/>
      <c r="BG60" s="24" t="s">
        <v>602</v>
      </c>
      <c r="BH60" s="25" t="s">
        <v>27</v>
      </c>
      <c r="BI60" s="25">
        <v>3</v>
      </c>
      <c r="BJ60" s="27" t="s">
        <v>605</v>
      </c>
      <c r="BK60" s="27" t="s">
        <v>606</v>
      </c>
      <c r="BL60" s="27" t="s">
        <v>607</v>
      </c>
      <c r="BM60" s="27" t="s">
        <v>608</v>
      </c>
      <c r="BN60" s="27" t="s">
        <v>609</v>
      </c>
      <c r="BO60" s="27" t="s">
        <v>610</v>
      </c>
      <c r="BP60" s="27" t="s">
        <v>605</v>
      </c>
      <c r="BQ60" s="27" t="s">
        <v>606</v>
      </c>
      <c r="BR60" s="27" t="s">
        <v>607</v>
      </c>
      <c r="BS60" s="27" t="s">
        <v>608</v>
      </c>
      <c r="BT60" s="27" t="s">
        <v>609</v>
      </c>
      <c r="BU60" s="27" t="s">
        <v>610</v>
      </c>
      <c r="BV60" s="27" t="s">
        <v>605</v>
      </c>
      <c r="BW60" s="27" t="s">
        <v>606</v>
      </c>
      <c r="BX60" s="27" t="s">
        <v>607</v>
      </c>
      <c r="BY60" s="27" t="s">
        <v>608</v>
      </c>
      <c r="BZ60" s="27" t="s">
        <v>609</v>
      </c>
      <c r="CA60" s="27" t="s">
        <v>610</v>
      </c>
      <c r="CB60" s="27" t="s">
        <v>605</v>
      </c>
      <c r="CC60" s="27" t="s">
        <v>606</v>
      </c>
      <c r="CD60" s="27" t="s">
        <v>607</v>
      </c>
      <c r="CE60" s="27" t="s">
        <v>608</v>
      </c>
      <c r="CF60" s="27" t="s">
        <v>609</v>
      </c>
      <c r="CG60" s="27" t="s">
        <v>610</v>
      </c>
      <c r="CH60" s="27" t="s">
        <v>605</v>
      </c>
      <c r="CI60" s="27" t="s">
        <v>606</v>
      </c>
      <c r="CJ60" s="27" t="s">
        <v>607</v>
      </c>
      <c r="CK60" s="27" t="s">
        <v>608</v>
      </c>
      <c r="CL60" s="27" t="s">
        <v>609</v>
      </c>
      <c r="CM60" s="27" t="s">
        <v>610</v>
      </c>
      <c r="CN60" s="27" t="s">
        <v>605</v>
      </c>
      <c r="CO60" s="27" t="s">
        <v>606</v>
      </c>
      <c r="CP60" s="27" t="s">
        <v>607</v>
      </c>
      <c r="CQ60" s="27" t="s">
        <v>608</v>
      </c>
      <c r="CR60" s="27" t="s">
        <v>609</v>
      </c>
      <c r="CS60" s="27" t="s">
        <v>610</v>
      </c>
      <c r="CT60" s="27" t="s">
        <v>605</v>
      </c>
      <c r="CU60" s="27" t="s">
        <v>606</v>
      </c>
      <c r="CV60" s="27" t="s">
        <v>607</v>
      </c>
      <c r="CW60" s="27" t="s">
        <v>608</v>
      </c>
      <c r="CX60" s="27" t="s">
        <v>609</v>
      </c>
      <c r="CY60" s="27" t="s">
        <v>610</v>
      </c>
      <c r="CZ60" s="27" t="s">
        <v>605</v>
      </c>
      <c r="DA60" s="27" t="s">
        <v>606</v>
      </c>
      <c r="DB60" s="27" t="s">
        <v>607</v>
      </c>
      <c r="DC60" s="27" t="s">
        <v>608</v>
      </c>
      <c r="DD60" s="27" t="s">
        <v>609</v>
      </c>
      <c r="DE60" s="28" t="s">
        <v>610</v>
      </c>
      <c r="DF60" s="57"/>
      <c r="DG60" s="60"/>
      <c r="DH60" s="57"/>
      <c r="DI60" s="60"/>
      <c r="DJ60" s="55"/>
    </row>
    <row r="61" spans="1:114" ht="38.25" customHeight="1">
      <c r="A61" s="8"/>
      <c r="B61" s="24" t="s">
        <v>611</v>
      </c>
      <c r="C61" s="25" t="s">
        <v>27</v>
      </c>
      <c r="D61" s="25">
        <v>3</v>
      </c>
      <c r="E61" s="26">
        <v>0</v>
      </c>
      <c r="F61" s="26">
        <v>0</v>
      </c>
      <c r="G61" s="26">
        <v>0</v>
      </c>
      <c r="H61" s="26">
        <v>0</v>
      </c>
      <c r="I61" s="26">
        <v>0.34100000000000003</v>
      </c>
      <c r="J61" s="27">
        <f t="shared" si="16"/>
        <v>0.34100000000000003</v>
      </c>
      <c r="K61" s="26">
        <v>0</v>
      </c>
      <c r="L61" s="26">
        <v>0</v>
      </c>
      <c r="M61" s="26">
        <v>0</v>
      </c>
      <c r="N61" s="26">
        <v>0</v>
      </c>
      <c r="O61" s="26">
        <v>1.8720000000000001</v>
      </c>
      <c r="P61" s="27">
        <f t="shared" si="17"/>
        <v>1.8720000000000001</v>
      </c>
      <c r="Q61" s="26">
        <v>0</v>
      </c>
      <c r="R61" s="26">
        <v>0</v>
      </c>
      <c r="S61" s="26">
        <v>0</v>
      </c>
      <c r="T61" s="26">
        <v>0</v>
      </c>
      <c r="U61" s="26">
        <v>2.4279999999999999</v>
      </c>
      <c r="V61" s="27">
        <f t="shared" si="18"/>
        <v>2.4279999999999999</v>
      </c>
      <c r="W61" s="26">
        <v>0.55600000000000005</v>
      </c>
      <c r="X61" s="26">
        <v>0</v>
      </c>
      <c r="Y61" s="26">
        <v>0</v>
      </c>
      <c r="Z61" s="26">
        <v>0</v>
      </c>
      <c r="AA61" s="26">
        <v>7.2809999999999997</v>
      </c>
      <c r="AB61" s="27">
        <f t="shared" si="19"/>
        <v>7.8369999999999997</v>
      </c>
      <c r="AC61" s="26">
        <v>0.54900000000000004</v>
      </c>
      <c r="AD61" s="26">
        <v>0</v>
      </c>
      <c r="AE61" s="26">
        <v>0</v>
      </c>
      <c r="AF61" s="26">
        <v>0</v>
      </c>
      <c r="AG61" s="26">
        <v>16.904</v>
      </c>
      <c r="AH61" s="27">
        <f t="shared" si="20"/>
        <v>17.452999999999999</v>
      </c>
      <c r="AI61" s="26">
        <v>0</v>
      </c>
      <c r="AJ61" s="26">
        <v>0</v>
      </c>
      <c r="AK61" s="26">
        <v>0</v>
      </c>
      <c r="AL61" s="26">
        <v>0</v>
      </c>
      <c r="AM61" s="26">
        <v>15.93</v>
      </c>
      <c r="AN61" s="27">
        <f t="shared" si="21"/>
        <v>15.93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7">
        <f t="shared" si="22"/>
        <v>0</v>
      </c>
      <c r="AU61" s="26">
        <v>0</v>
      </c>
      <c r="AV61" s="26">
        <v>0</v>
      </c>
      <c r="AW61" s="26">
        <v>0</v>
      </c>
      <c r="AX61" s="26">
        <v>0</v>
      </c>
      <c r="AY61" s="26">
        <v>0</v>
      </c>
      <c r="AZ61" s="28">
        <f t="shared" si="23"/>
        <v>0</v>
      </c>
      <c r="BA61" s="57"/>
      <c r="BB61" s="60" t="s">
        <v>612</v>
      </c>
      <c r="BC61" s="57"/>
      <c r="BD61" s="60" t="s">
        <v>613</v>
      </c>
      <c r="BE61" s="55"/>
      <c r="BF61" s="55"/>
      <c r="BG61" s="24" t="s">
        <v>614</v>
      </c>
      <c r="BH61" s="25" t="s">
        <v>27</v>
      </c>
      <c r="BI61" s="25">
        <v>3</v>
      </c>
      <c r="BJ61" s="26" t="s">
        <v>615</v>
      </c>
      <c r="BK61" s="26" t="s">
        <v>616</v>
      </c>
      <c r="BL61" s="26" t="s">
        <v>617</v>
      </c>
      <c r="BM61" s="26" t="s">
        <v>618</v>
      </c>
      <c r="BN61" s="26" t="s">
        <v>619</v>
      </c>
      <c r="BO61" s="27" t="s">
        <v>620</v>
      </c>
      <c r="BP61" s="26" t="s">
        <v>615</v>
      </c>
      <c r="BQ61" s="26" t="s">
        <v>616</v>
      </c>
      <c r="BR61" s="26" t="s">
        <v>617</v>
      </c>
      <c r="BS61" s="26" t="s">
        <v>618</v>
      </c>
      <c r="BT61" s="26" t="s">
        <v>619</v>
      </c>
      <c r="BU61" s="27" t="s">
        <v>620</v>
      </c>
      <c r="BV61" s="26" t="s">
        <v>615</v>
      </c>
      <c r="BW61" s="26" t="s">
        <v>616</v>
      </c>
      <c r="BX61" s="26" t="s">
        <v>617</v>
      </c>
      <c r="BY61" s="26" t="s">
        <v>618</v>
      </c>
      <c r="BZ61" s="26" t="s">
        <v>619</v>
      </c>
      <c r="CA61" s="27" t="s">
        <v>620</v>
      </c>
      <c r="CB61" s="26" t="s">
        <v>615</v>
      </c>
      <c r="CC61" s="26" t="s">
        <v>616</v>
      </c>
      <c r="CD61" s="26" t="s">
        <v>617</v>
      </c>
      <c r="CE61" s="26" t="s">
        <v>618</v>
      </c>
      <c r="CF61" s="26" t="s">
        <v>619</v>
      </c>
      <c r="CG61" s="27" t="s">
        <v>620</v>
      </c>
      <c r="CH61" s="26" t="s">
        <v>615</v>
      </c>
      <c r="CI61" s="26" t="s">
        <v>616</v>
      </c>
      <c r="CJ61" s="26" t="s">
        <v>617</v>
      </c>
      <c r="CK61" s="26" t="s">
        <v>618</v>
      </c>
      <c r="CL61" s="26" t="s">
        <v>619</v>
      </c>
      <c r="CM61" s="27" t="s">
        <v>620</v>
      </c>
      <c r="CN61" s="26" t="s">
        <v>615</v>
      </c>
      <c r="CO61" s="26" t="s">
        <v>616</v>
      </c>
      <c r="CP61" s="26" t="s">
        <v>617</v>
      </c>
      <c r="CQ61" s="26" t="s">
        <v>618</v>
      </c>
      <c r="CR61" s="26" t="s">
        <v>619</v>
      </c>
      <c r="CS61" s="27" t="s">
        <v>620</v>
      </c>
      <c r="CT61" s="26" t="s">
        <v>615</v>
      </c>
      <c r="CU61" s="26" t="s">
        <v>616</v>
      </c>
      <c r="CV61" s="26" t="s">
        <v>617</v>
      </c>
      <c r="CW61" s="26" t="s">
        <v>618</v>
      </c>
      <c r="CX61" s="26" t="s">
        <v>619</v>
      </c>
      <c r="CY61" s="27" t="s">
        <v>620</v>
      </c>
      <c r="CZ61" s="26" t="s">
        <v>615</v>
      </c>
      <c r="DA61" s="26" t="s">
        <v>616</v>
      </c>
      <c r="DB61" s="26" t="s">
        <v>617</v>
      </c>
      <c r="DC61" s="26" t="s">
        <v>618</v>
      </c>
      <c r="DD61" s="26" t="s">
        <v>619</v>
      </c>
      <c r="DE61" s="28" t="s">
        <v>620</v>
      </c>
      <c r="DF61" s="57"/>
      <c r="DG61" s="60"/>
      <c r="DH61" s="57"/>
      <c r="DI61" s="60"/>
      <c r="DJ61" s="55"/>
    </row>
    <row r="62" spans="1:114" ht="38.25" customHeight="1">
      <c r="A62" s="8"/>
      <c r="B62" s="24" t="s">
        <v>621</v>
      </c>
      <c r="C62" s="25" t="s">
        <v>27</v>
      </c>
      <c r="D62" s="25">
        <v>3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7">
        <f t="shared" si="16"/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7">
        <f t="shared" si="17"/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7">
        <f t="shared" si="18"/>
        <v>0</v>
      </c>
      <c r="W62" s="26">
        <v>0</v>
      </c>
      <c r="X62" s="26">
        <v>0</v>
      </c>
      <c r="Y62" s="26">
        <v>0</v>
      </c>
      <c r="Z62" s="26">
        <v>0</v>
      </c>
      <c r="AA62" s="26">
        <v>8.0000000000000002E-3</v>
      </c>
      <c r="AB62" s="27">
        <f t="shared" si="19"/>
        <v>8.0000000000000002E-3</v>
      </c>
      <c r="AC62" s="26">
        <v>0</v>
      </c>
      <c r="AD62" s="26">
        <v>0</v>
      </c>
      <c r="AE62" s="26">
        <v>0</v>
      </c>
      <c r="AF62" s="26">
        <v>0</v>
      </c>
      <c r="AG62" s="26">
        <v>8.0000000000000002E-3</v>
      </c>
      <c r="AH62" s="27">
        <f t="shared" si="20"/>
        <v>8.0000000000000002E-3</v>
      </c>
      <c r="AI62" s="26">
        <v>0</v>
      </c>
      <c r="AJ62" s="26">
        <v>0</v>
      </c>
      <c r="AK62" s="26">
        <v>0</v>
      </c>
      <c r="AL62" s="26">
        <v>0</v>
      </c>
      <c r="AM62" s="26">
        <v>3.2090000000000001</v>
      </c>
      <c r="AN62" s="27">
        <f t="shared" si="21"/>
        <v>3.2090000000000001</v>
      </c>
      <c r="AO62" s="26">
        <v>0</v>
      </c>
      <c r="AP62" s="26">
        <v>0</v>
      </c>
      <c r="AQ62" s="26">
        <v>0</v>
      </c>
      <c r="AR62" s="26">
        <v>0</v>
      </c>
      <c r="AS62" s="26">
        <v>3.2090000000000001</v>
      </c>
      <c r="AT62" s="27">
        <f t="shared" si="22"/>
        <v>3.2090000000000001</v>
      </c>
      <c r="AU62" s="26">
        <v>0</v>
      </c>
      <c r="AV62" s="26">
        <v>0</v>
      </c>
      <c r="AW62" s="26">
        <v>0</v>
      </c>
      <c r="AX62" s="26">
        <v>0</v>
      </c>
      <c r="AY62" s="26">
        <v>3.2090000000000001</v>
      </c>
      <c r="AZ62" s="28">
        <f t="shared" si="23"/>
        <v>3.2090000000000001</v>
      </c>
      <c r="BA62" s="57"/>
      <c r="BB62" s="60" t="s">
        <v>622</v>
      </c>
      <c r="BC62" s="57"/>
      <c r="BD62" s="60" t="s">
        <v>623</v>
      </c>
      <c r="BE62" s="55"/>
      <c r="BF62" s="55"/>
      <c r="BG62" s="24" t="s">
        <v>624</v>
      </c>
      <c r="BH62" s="25" t="s">
        <v>27</v>
      </c>
      <c r="BI62" s="25">
        <v>3</v>
      </c>
      <c r="BJ62" s="26" t="s">
        <v>625</v>
      </c>
      <c r="BK62" s="26" t="s">
        <v>626</v>
      </c>
      <c r="BL62" s="26" t="s">
        <v>627</v>
      </c>
      <c r="BM62" s="26" t="s">
        <v>628</v>
      </c>
      <c r="BN62" s="26" t="s">
        <v>629</v>
      </c>
      <c r="BO62" s="27" t="s">
        <v>630</v>
      </c>
      <c r="BP62" s="26" t="s">
        <v>625</v>
      </c>
      <c r="BQ62" s="26" t="s">
        <v>626</v>
      </c>
      <c r="BR62" s="26" t="s">
        <v>627</v>
      </c>
      <c r="BS62" s="26" t="s">
        <v>628</v>
      </c>
      <c r="BT62" s="26" t="s">
        <v>629</v>
      </c>
      <c r="BU62" s="27" t="s">
        <v>630</v>
      </c>
      <c r="BV62" s="26" t="s">
        <v>625</v>
      </c>
      <c r="BW62" s="26" t="s">
        <v>626</v>
      </c>
      <c r="BX62" s="26" t="s">
        <v>627</v>
      </c>
      <c r="BY62" s="26" t="s">
        <v>628</v>
      </c>
      <c r="BZ62" s="26" t="s">
        <v>629</v>
      </c>
      <c r="CA62" s="27" t="s">
        <v>630</v>
      </c>
      <c r="CB62" s="26" t="s">
        <v>625</v>
      </c>
      <c r="CC62" s="26" t="s">
        <v>626</v>
      </c>
      <c r="CD62" s="26" t="s">
        <v>627</v>
      </c>
      <c r="CE62" s="26" t="s">
        <v>628</v>
      </c>
      <c r="CF62" s="26" t="s">
        <v>629</v>
      </c>
      <c r="CG62" s="27" t="s">
        <v>630</v>
      </c>
      <c r="CH62" s="26" t="s">
        <v>625</v>
      </c>
      <c r="CI62" s="26" t="s">
        <v>626</v>
      </c>
      <c r="CJ62" s="26" t="s">
        <v>627</v>
      </c>
      <c r="CK62" s="26" t="s">
        <v>628</v>
      </c>
      <c r="CL62" s="26" t="s">
        <v>629</v>
      </c>
      <c r="CM62" s="27" t="s">
        <v>630</v>
      </c>
      <c r="CN62" s="26" t="s">
        <v>625</v>
      </c>
      <c r="CO62" s="26" t="s">
        <v>626</v>
      </c>
      <c r="CP62" s="26" t="s">
        <v>627</v>
      </c>
      <c r="CQ62" s="26" t="s">
        <v>628</v>
      </c>
      <c r="CR62" s="26" t="s">
        <v>629</v>
      </c>
      <c r="CS62" s="27" t="s">
        <v>630</v>
      </c>
      <c r="CT62" s="26" t="s">
        <v>625</v>
      </c>
      <c r="CU62" s="26" t="s">
        <v>626</v>
      </c>
      <c r="CV62" s="26" t="s">
        <v>627</v>
      </c>
      <c r="CW62" s="26" t="s">
        <v>628</v>
      </c>
      <c r="CX62" s="26" t="s">
        <v>629</v>
      </c>
      <c r="CY62" s="27" t="s">
        <v>630</v>
      </c>
      <c r="CZ62" s="26" t="s">
        <v>625</v>
      </c>
      <c r="DA62" s="26" t="s">
        <v>626</v>
      </c>
      <c r="DB62" s="26" t="s">
        <v>627</v>
      </c>
      <c r="DC62" s="26" t="s">
        <v>628</v>
      </c>
      <c r="DD62" s="26" t="s">
        <v>629</v>
      </c>
      <c r="DE62" s="28" t="s">
        <v>630</v>
      </c>
      <c r="DF62" s="57"/>
      <c r="DG62" s="60"/>
      <c r="DH62" s="57"/>
      <c r="DI62" s="60"/>
      <c r="DJ62" s="55"/>
    </row>
    <row r="63" spans="1:114" ht="38.25" customHeight="1">
      <c r="A63" s="8"/>
      <c r="B63" s="24" t="s">
        <v>631</v>
      </c>
      <c r="C63" s="25" t="s">
        <v>27</v>
      </c>
      <c r="D63" s="25">
        <v>3</v>
      </c>
      <c r="E63" s="27">
        <f>IFERROR(SUM(E61:E62), 0)</f>
        <v>0</v>
      </c>
      <c r="F63" s="27">
        <f>IFERROR(SUM(F61:F62), 0)</f>
        <v>0</v>
      </c>
      <c r="G63" s="27">
        <f>IFERROR(SUM(G61:G62), 0)</f>
        <v>0</v>
      </c>
      <c r="H63" s="27">
        <f>IFERROR(SUM(H61:H62), 0)</f>
        <v>0</v>
      </c>
      <c r="I63" s="27">
        <f>IFERROR(SUM(I61:I62), 0)</f>
        <v>0.34100000000000003</v>
      </c>
      <c r="J63" s="27">
        <f t="shared" si="16"/>
        <v>0.34100000000000003</v>
      </c>
      <c r="K63" s="27">
        <f>IFERROR(SUM(K61:K62), 0)</f>
        <v>0</v>
      </c>
      <c r="L63" s="27">
        <f>IFERROR(SUM(L61:L62), 0)</f>
        <v>0</v>
      </c>
      <c r="M63" s="27">
        <f>IFERROR(SUM(M61:M62), 0)</f>
        <v>0</v>
      </c>
      <c r="N63" s="27">
        <f>IFERROR(SUM(N61:N62), 0)</f>
        <v>0</v>
      </c>
      <c r="O63" s="27">
        <f>IFERROR(SUM(O61:O62), 0)</f>
        <v>1.8720000000000001</v>
      </c>
      <c r="P63" s="27">
        <f t="shared" si="17"/>
        <v>1.8720000000000001</v>
      </c>
      <c r="Q63" s="27">
        <f>IFERROR(SUM(Q61:Q62), 0)</f>
        <v>0</v>
      </c>
      <c r="R63" s="27">
        <f>IFERROR(SUM(R61:R62), 0)</f>
        <v>0</v>
      </c>
      <c r="S63" s="27">
        <f>IFERROR(SUM(S61:S62), 0)</f>
        <v>0</v>
      </c>
      <c r="T63" s="27">
        <f>IFERROR(SUM(T61:T62), 0)</f>
        <v>0</v>
      </c>
      <c r="U63" s="27">
        <f>IFERROR(SUM(U61:U62), 0)</f>
        <v>2.4279999999999999</v>
      </c>
      <c r="V63" s="27">
        <f t="shared" si="18"/>
        <v>2.4279999999999999</v>
      </c>
      <c r="W63" s="27">
        <f>IFERROR(SUM(W61:W62), 0)</f>
        <v>0.55600000000000005</v>
      </c>
      <c r="X63" s="27">
        <f>IFERROR(SUM(X61:X62), 0)</f>
        <v>0</v>
      </c>
      <c r="Y63" s="27">
        <f>IFERROR(SUM(Y61:Y62), 0)</f>
        <v>0</v>
      </c>
      <c r="Z63" s="27">
        <f>IFERROR(SUM(Z61:Z62), 0)</f>
        <v>0</v>
      </c>
      <c r="AA63" s="27">
        <f>IFERROR(SUM(AA61:AA62), 0)</f>
        <v>7.2889999999999997</v>
      </c>
      <c r="AB63" s="27">
        <f t="shared" si="19"/>
        <v>7.8449999999999998</v>
      </c>
      <c r="AC63" s="27">
        <f>IFERROR(SUM(AC61:AC62), 0)</f>
        <v>0.54900000000000004</v>
      </c>
      <c r="AD63" s="27">
        <f>IFERROR(SUM(AD61:AD62), 0)</f>
        <v>0</v>
      </c>
      <c r="AE63" s="27">
        <f>IFERROR(SUM(AE61:AE62), 0)</f>
        <v>0</v>
      </c>
      <c r="AF63" s="27">
        <f>IFERROR(SUM(AF61:AF62), 0)</f>
        <v>0</v>
      </c>
      <c r="AG63" s="27">
        <f>IFERROR(SUM(AG61:AG62), 0)</f>
        <v>16.911999999999999</v>
      </c>
      <c r="AH63" s="27">
        <f t="shared" si="20"/>
        <v>17.460999999999999</v>
      </c>
      <c r="AI63" s="27">
        <f>IFERROR(SUM(AI61:AI62), 0)</f>
        <v>0</v>
      </c>
      <c r="AJ63" s="27">
        <f>IFERROR(SUM(AJ61:AJ62), 0)</f>
        <v>0</v>
      </c>
      <c r="AK63" s="27">
        <f>IFERROR(SUM(AK61:AK62), 0)</f>
        <v>0</v>
      </c>
      <c r="AL63" s="27">
        <f>IFERROR(SUM(AL61:AL62), 0)</f>
        <v>0</v>
      </c>
      <c r="AM63" s="27">
        <f>IFERROR(SUM(AM61:AM62), 0)</f>
        <v>19.138999999999999</v>
      </c>
      <c r="AN63" s="27">
        <f t="shared" si="21"/>
        <v>19.138999999999999</v>
      </c>
      <c r="AO63" s="27">
        <f>IFERROR(SUM(AO61:AO62), 0)</f>
        <v>0</v>
      </c>
      <c r="AP63" s="27">
        <f>IFERROR(SUM(AP61:AP62), 0)</f>
        <v>0</v>
      </c>
      <c r="AQ63" s="27">
        <f>IFERROR(SUM(AQ61:AQ62), 0)</f>
        <v>0</v>
      </c>
      <c r="AR63" s="27">
        <f>IFERROR(SUM(AR61:AR62), 0)</f>
        <v>0</v>
      </c>
      <c r="AS63" s="27">
        <f>IFERROR(SUM(AS61:AS62), 0)</f>
        <v>3.2090000000000001</v>
      </c>
      <c r="AT63" s="27">
        <f t="shared" si="22"/>
        <v>3.2090000000000001</v>
      </c>
      <c r="AU63" s="27">
        <f>IFERROR(SUM(AU61:AU62), 0)</f>
        <v>0</v>
      </c>
      <c r="AV63" s="27">
        <f>IFERROR(SUM(AV61:AV62), 0)</f>
        <v>0</v>
      </c>
      <c r="AW63" s="27">
        <f>IFERROR(SUM(AW61:AW62), 0)</f>
        <v>0</v>
      </c>
      <c r="AX63" s="27">
        <f>IFERROR(SUM(AX61:AX62), 0)</f>
        <v>0</v>
      </c>
      <c r="AY63" s="27">
        <f>IFERROR(SUM(AY61:AY62), 0)</f>
        <v>3.2090000000000001</v>
      </c>
      <c r="AZ63" s="28">
        <f t="shared" si="23"/>
        <v>3.2090000000000001</v>
      </c>
      <c r="BA63" s="57"/>
      <c r="BB63" s="60" t="s">
        <v>632</v>
      </c>
      <c r="BC63" s="57"/>
      <c r="BD63" s="60" t="s">
        <v>633</v>
      </c>
      <c r="BE63" s="55"/>
      <c r="BF63" s="55"/>
      <c r="BG63" s="24" t="s">
        <v>634</v>
      </c>
      <c r="BH63" s="25" t="s">
        <v>27</v>
      </c>
      <c r="BI63" s="25">
        <v>3</v>
      </c>
      <c r="BJ63" s="27" t="s">
        <v>635</v>
      </c>
      <c r="BK63" s="27" t="s">
        <v>636</v>
      </c>
      <c r="BL63" s="27" t="s">
        <v>637</v>
      </c>
      <c r="BM63" s="27" t="s">
        <v>638</v>
      </c>
      <c r="BN63" s="27" t="s">
        <v>639</v>
      </c>
      <c r="BO63" s="27" t="s">
        <v>640</v>
      </c>
      <c r="BP63" s="27" t="s">
        <v>635</v>
      </c>
      <c r="BQ63" s="27" t="s">
        <v>636</v>
      </c>
      <c r="BR63" s="27" t="s">
        <v>637</v>
      </c>
      <c r="BS63" s="27" t="s">
        <v>638</v>
      </c>
      <c r="BT63" s="27" t="s">
        <v>639</v>
      </c>
      <c r="BU63" s="27" t="s">
        <v>640</v>
      </c>
      <c r="BV63" s="27" t="s">
        <v>635</v>
      </c>
      <c r="BW63" s="27" t="s">
        <v>636</v>
      </c>
      <c r="BX63" s="27" t="s">
        <v>637</v>
      </c>
      <c r="BY63" s="27" t="s">
        <v>638</v>
      </c>
      <c r="BZ63" s="27" t="s">
        <v>639</v>
      </c>
      <c r="CA63" s="27" t="s">
        <v>640</v>
      </c>
      <c r="CB63" s="27" t="s">
        <v>635</v>
      </c>
      <c r="CC63" s="27" t="s">
        <v>636</v>
      </c>
      <c r="CD63" s="27" t="s">
        <v>637</v>
      </c>
      <c r="CE63" s="27" t="s">
        <v>638</v>
      </c>
      <c r="CF63" s="27" t="s">
        <v>639</v>
      </c>
      <c r="CG63" s="27" t="s">
        <v>640</v>
      </c>
      <c r="CH63" s="27" t="s">
        <v>635</v>
      </c>
      <c r="CI63" s="27" t="s">
        <v>636</v>
      </c>
      <c r="CJ63" s="27" t="s">
        <v>637</v>
      </c>
      <c r="CK63" s="27" t="s">
        <v>638</v>
      </c>
      <c r="CL63" s="27" t="s">
        <v>639</v>
      </c>
      <c r="CM63" s="27" t="s">
        <v>640</v>
      </c>
      <c r="CN63" s="27" t="s">
        <v>635</v>
      </c>
      <c r="CO63" s="27" t="s">
        <v>636</v>
      </c>
      <c r="CP63" s="27" t="s">
        <v>637</v>
      </c>
      <c r="CQ63" s="27" t="s">
        <v>638</v>
      </c>
      <c r="CR63" s="27" t="s">
        <v>639</v>
      </c>
      <c r="CS63" s="27" t="s">
        <v>640</v>
      </c>
      <c r="CT63" s="27" t="s">
        <v>635</v>
      </c>
      <c r="CU63" s="27" t="s">
        <v>636</v>
      </c>
      <c r="CV63" s="27" t="s">
        <v>637</v>
      </c>
      <c r="CW63" s="27" t="s">
        <v>638</v>
      </c>
      <c r="CX63" s="27" t="s">
        <v>639</v>
      </c>
      <c r="CY63" s="27" t="s">
        <v>640</v>
      </c>
      <c r="CZ63" s="27" t="s">
        <v>635</v>
      </c>
      <c r="DA63" s="27" t="s">
        <v>636</v>
      </c>
      <c r="DB63" s="27" t="s">
        <v>637</v>
      </c>
      <c r="DC63" s="27" t="s">
        <v>638</v>
      </c>
      <c r="DD63" s="27" t="s">
        <v>639</v>
      </c>
      <c r="DE63" s="28" t="s">
        <v>640</v>
      </c>
      <c r="DF63" s="57"/>
      <c r="DG63" s="60"/>
      <c r="DH63" s="57"/>
      <c r="DI63" s="60"/>
      <c r="DJ63" s="55"/>
    </row>
    <row r="64" spans="1:114" ht="38.25" customHeight="1">
      <c r="A64" s="8"/>
      <c r="B64" s="24" t="s">
        <v>641</v>
      </c>
      <c r="C64" s="25" t="s">
        <v>27</v>
      </c>
      <c r="D64" s="25">
        <v>3</v>
      </c>
      <c r="E64" s="26">
        <v>0</v>
      </c>
      <c r="F64" s="26">
        <v>0.309</v>
      </c>
      <c r="G64" s="26">
        <v>0</v>
      </c>
      <c r="H64" s="26">
        <v>0</v>
      </c>
      <c r="I64" s="26">
        <v>0</v>
      </c>
      <c r="J64" s="27">
        <f t="shared" si="16"/>
        <v>0.309</v>
      </c>
      <c r="K64" s="26">
        <v>0</v>
      </c>
      <c r="L64" s="26">
        <v>-0.123</v>
      </c>
      <c r="M64" s="26">
        <v>0</v>
      </c>
      <c r="N64" s="26">
        <v>0</v>
      </c>
      <c r="O64" s="26">
        <v>0</v>
      </c>
      <c r="P64" s="27">
        <f t="shared" si="17"/>
        <v>-0.123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7">
        <f t="shared" si="18"/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7">
        <f t="shared" si="19"/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7">
        <f t="shared" si="20"/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7">
        <f t="shared" si="21"/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7">
        <f t="shared" si="22"/>
        <v>0</v>
      </c>
      <c r="AU64" s="26">
        <v>0</v>
      </c>
      <c r="AV64" s="26">
        <v>0</v>
      </c>
      <c r="AW64" s="26">
        <v>0</v>
      </c>
      <c r="AX64" s="26">
        <v>0</v>
      </c>
      <c r="AY64" s="26">
        <v>0</v>
      </c>
      <c r="AZ64" s="28">
        <f t="shared" si="23"/>
        <v>0</v>
      </c>
      <c r="BA64" s="57"/>
      <c r="BB64" s="60" t="s">
        <v>642</v>
      </c>
      <c r="BC64" s="57"/>
      <c r="BD64" s="60" t="s">
        <v>643</v>
      </c>
      <c r="BE64" s="55"/>
      <c r="BF64" s="55"/>
      <c r="BG64" s="24" t="s">
        <v>641</v>
      </c>
      <c r="BH64" s="25" t="s">
        <v>27</v>
      </c>
      <c r="BI64" s="25">
        <v>3</v>
      </c>
      <c r="BJ64" s="26" t="s">
        <v>644</v>
      </c>
      <c r="BK64" s="26" t="s">
        <v>645</v>
      </c>
      <c r="BL64" s="26" t="s">
        <v>646</v>
      </c>
      <c r="BM64" s="26" t="s">
        <v>647</v>
      </c>
      <c r="BN64" s="26" t="s">
        <v>648</v>
      </c>
      <c r="BO64" s="27" t="s">
        <v>649</v>
      </c>
      <c r="BP64" s="26" t="s">
        <v>644</v>
      </c>
      <c r="BQ64" s="26" t="s">
        <v>645</v>
      </c>
      <c r="BR64" s="26" t="s">
        <v>646</v>
      </c>
      <c r="BS64" s="26" t="s">
        <v>647</v>
      </c>
      <c r="BT64" s="26" t="s">
        <v>648</v>
      </c>
      <c r="BU64" s="27" t="s">
        <v>649</v>
      </c>
      <c r="BV64" s="26" t="s">
        <v>644</v>
      </c>
      <c r="BW64" s="26" t="s">
        <v>645</v>
      </c>
      <c r="BX64" s="26" t="s">
        <v>646</v>
      </c>
      <c r="BY64" s="26" t="s">
        <v>647</v>
      </c>
      <c r="BZ64" s="26" t="s">
        <v>648</v>
      </c>
      <c r="CA64" s="27" t="s">
        <v>649</v>
      </c>
      <c r="CB64" s="26" t="s">
        <v>644</v>
      </c>
      <c r="CC64" s="26" t="s">
        <v>645</v>
      </c>
      <c r="CD64" s="26" t="s">
        <v>646</v>
      </c>
      <c r="CE64" s="26" t="s">
        <v>647</v>
      </c>
      <c r="CF64" s="26" t="s">
        <v>648</v>
      </c>
      <c r="CG64" s="27" t="s">
        <v>649</v>
      </c>
      <c r="CH64" s="26" t="s">
        <v>644</v>
      </c>
      <c r="CI64" s="26" t="s">
        <v>645</v>
      </c>
      <c r="CJ64" s="26" t="s">
        <v>646</v>
      </c>
      <c r="CK64" s="26" t="s">
        <v>647</v>
      </c>
      <c r="CL64" s="26" t="s">
        <v>648</v>
      </c>
      <c r="CM64" s="27" t="s">
        <v>649</v>
      </c>
      <c r="CN64" s="26" t="s">
        <v>644</v>
      </c>
      <c r="CO64" s="26" t="s">
        <v>645</v>
      </c>
      <c r="CP64" s="26" t="s">
        <v>646</v>
      </c>
      <c r="CQ64" s="26" t="s">
        <v>647</v>
      </c>
      <c r="CR64" s="26" t="s">
        <v>648</v>
      </c>
      <c r="CS64" s="27" t="s">
        <v>649</v>
      </c>
      <c r="CT64" s="26" t="s">
        <v>644</v>
      </c>
      <c r="CU64" s="26" t="s">
        <v>645</v>
      </c>
      <c r="CV64" s="26" t="s">
        <v>646</v>
      </c>
      <c r="CW64" s="26" t="s">
        <v>647</v>
      </c>
      <c r="CX64" s="26" t="s">
        <v>648</v>
      </c>
      <c r="CY64" s="27" t="s">
        <v>649</v>
      </c>
      <c r="CZ64" s="26" t="s">
        <v>644</v>
      </c>
      <c r="DA64" s="26" t="s">
        <v>645</v>
      </c>
      <c r="DB64" s="26" t="s">
        <v>646</v>
      </c>
      <c r="DC64" s="26" t="s">
        <v>647</v>
      </c>
      <c r="DD64" s="26" t="s">
        <v>648</v>
      </c>
      <c r="DE64" s="28" t="s">
        <v>649</v>
      </c>
      <c r="DF64" s="57"/>
      <c r="DG64" s="60"/>
      <c r="DH64" s="57"/>
      <c r="DI64" s="60"/>
      <c r="DJ64" s="55"/>
    </row>
    <row r="65" spans="1:114" ht="38.25" customHeight="1">
      <c r="A65" s="8"/>
      <c r="B65" s="24" t="s">
        <v>650</v>
      </c>
      <c r="C65" s="25" t="s">
        <v>27</v>
      </c>
      <c r="D65" s="25">
        <v>3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7">
        <f t="shared" si="16"/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7">
        <f t="shared" si="17"/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7">
        <f t="shared" si="18"/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7">
        <f t="shared" si="19"/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7">
        <f t="shared" si="20"/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7">
        <f t="shared" si="21"/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7">
        <f t="shared" si="22"/>
        <v>0</v>
      </c>
      <c r="AU65" s="26">
        <v>0</v>
      </c>
      <c r="AV65" s="26">
        <v>0</v>
      </c>
      <c r="AW65" s="26">
        <v>0</v>
      </c>
      <c r="AX65" s="26">
        <v>0</v>
      </c>
      <c r="AY65" s="26">
        <v>0</v>
      </c>
      <c r="AZ65" s="28">
        <f t="shared" si="23"/>
        <v>0</v>
      </c>
      <c r="BA65" s="57"/>
      <c r="BB65" s="60" t="s">
        <v>651</v>
      </c>
      <c r="BC65" s="57"/>
      <c r="BD65" s="60" t="s">
        <v>652</v>
      </c>
      <c r="BE65" s="55"/>
      <c r="BF65" s="55"/>
      <c r="BG65" s="24" t="s">
        <v>650</v>
      </c>
      <c r="BH65" s="25" t="s">
        <v>27</v>
      </c>
      <c r="BI65" s="25">
        <v>3</v>
      </c>
      <c r="BJ65" s="26" t="s">
        <v>653</v>
      </c>
      <c r="BK65" s="26" t="s">
        <v>654</v>
      </c>
      <c r="BL65" s="26" t="s">
        <v>655</v>
      </c>
      <c r="BM65" s="26" t="s">
        <v>656</v>
      </c>
      <c r="BN65" s="26" t="s">
        <v>657</v>
      </c>
      <c r="BO65" s="27" t="s">
        <v>658</v>
      </c>
      <c r="BP65" s="26" t="s">
        <v>653</v>
      </c>
      <c r="BQ65" s="26" t="s">
        <v>654</v>
      </c>
      <c r="BR65" s="26" t="s">
        <v>655</v>
      </c>
      <c r="BS65" s="26" t="s">
        <v>656</v>
      </c>
      <c r="BT65" s="26" t="s">
        <v>657</v>
      </c>
      <c r="BU65" s="27" t="s">
        <v>658</v>
      </c>
      <c r="BV65" s="26" t="s">
        <v>653</v>
      </c>
      <c r="BW65" s="26" t="s">
        <v>654</v>
      </c>
      <c r="BX65" s="26" t="s">
        <v>655</v>
      </c>
      <c r="BY65" s="26" t="s">
        <v>656</v>
      </c>
      <c r="BZ65" s="26" t="s">
        <v>657</v>
      </c>
      <c r="CA65" s="27" t="s">
        <v>658</v>
      </c>
      <c r="CB65" s="26" t="s">
        <v>653</v>
      </c>
      <c r="CC65" s="26" t="s">
        <v>654</v>
      </c>
      <c r="CD65" s="26" t="s">
        <v>655</v>
      </c>
      <c r="CE65" s="26" t="s">
        <v>656</v>
      </c>
      <c r="CF65" s="26" t="s">
        <v>657</v>
      </c>
      <c r="CG65" s="27" t="s">
        <v>658</v>
      </c>
      <c r="CH65" s="26" t="s">
        <v>653</v>
      </c>
      <c r="CI65" s="26" t="s">
        <v>654</v>
      </c>
      <c r="CJ65" s="26" t="s">
        <v>655</v>
      </c>
      <c r="CK65" s="26" t="s">
        <v>656</v>
      </c>
      <c r="CL65" s="26" t="s">
        <v>657</v>
      </c>
      <c r="CM65" s="27" t="s">
        <v>658</v>
      </c>
      <c r="CN65" s="26" t="s">
        <v>653</v>
      </c>
      <c r="CO65" s="26" t="s">
        <v>654</v>
      </c>
      <c r="CP65" s="26" t="s">
        <v>655</v>
      </c>
      <c r="CQ65" s="26" t="s">
        <v>656</v>
      </c>
      <c r="CR65" s="26" t="s">
        <v>657</v>
      </c>
      <c r="CS65" s="27" t="s">
        <v>658</v>
      </c>
      <c r="CT65" s="26" t="s">
        <v>653</v>
      </c>
      <c r="CU65" s="26" t="s">
        <v>654</v>
      </c>
      <c r="CV65" s="26" t="s">
        <v>655</v>
      </c>
      <c r="CW65" s="26" t="s">
        <v>656</v>
      </c>
      <c r="CX65" s="26" t="s">
        <v>657</v>
      </c>
      <c r="CY65" s="27" t="s">
        <v>658</v>
      </c>
      <c r="CZ65" s="26" t="s">
        <v>653</v>
      </c>
      <c r="DA65" s="26" t="s">
        <v>654</v>
      </c>
      <c r="DB65" s="26" t="s">
        <v>655</v>
      </c>
      <c r="DC65" s="26" t="s">
        <v>656</v>
      </c>
      <c r="DD65" s="26" t="s">
        <v>657</v>
      </c>
      <c r="DE65" s="28" t="s">
        <v>658</v>
      </c>
      <c r="DF65" s="57"/>
      <c r="DG65" s="60"/>
      <c r="DH65" s="57"/>
      <c r="DI65" s="60"/>
      <c r="DJ65" s="55"/>
    </row>
    <row r="66" spans="1:114" ht="38.25" customHeight="1">
      <c r="A66" s="8"/>
      <c r="B66" s="24" t="s">
        <v>659</v>
      </c>
      <c r="C66" s="25" t="s">
        <v>27</v>
      </c>
      <c r="D66" s="25">
        <v>3</v>
      </c>
      <c r="E66" s="27">
        <f>IFERROR(SUM(E64:E65), 0)</f>
        <v>0</v>
      </c>
      <c r="F66" s="27">
        <f>IFERROR(SUM(F64:F65), 0)</f>
        <v>0.309</v>
      </c>
      <c r="G66" s="27">
        <f>IFERROR(SUM(G64:G65), 0)</f>
        <v>0</v>
      </c>
      <c r="H66" s="27">
        <f>IFERROR(SUM(H64:H65), 0)</f>
        <v>0</v>
      </c>
      <c r="I66" s="27">
        <f>IFERROR(SUM(I64:I65), 0)</f>
        <v>0</v>
      </c>
      <c r="J66" s="27">
        <f t="shared" si="16"/>
        <v>0.309</v>
      </c>
      <c r="K66" s="27">
        <f>IFERROR(SUM(K64:K65), 0)</f>
        <v>0</v>
      </c>
      <c r="L66" s="27">
        <f>IFERROR(SUM(L64:L65), 0)</f>
        <v>-0.123</v>
      </c>
      <c r="M66" s="27">
        <f>IFERROR(SUM(M64:M65), 0)</f>
        <v>0</v>
      </c>
      <c r="N66" s="27">
        <f>IFERROR(SUM(N64:N65), 0)</f>
        <v>0</v>
      </c>
      <c r="O66" s="27">
        <f>IFERROR(SUM(O64:O65), 0)</f>
        <v>0</v>
      </c>
      <c r="P66" s="27">
        <f t="shared" si="17"/>
        <v>-0.123</v>
      </c>
      <c r="Q66" s="27">
        <f>IFERROR(SUM(Q64:Q65), 0)</f>
        <v>0</v>
      </c>
      <c r="R66" s="27">
        <f>IFERROR(SUM(R64:R65), 0)</f>
        <v>0</v>
      </c>
      <c r="S66" s="27">
        <f>IFERROR(SUM(S64:S65), 0)</f>
        <v>0</v>
      </c>
      <c r="T66" s="27">
        <f>IFERROR(SUM(T64:T65), 0)</f>
        <v>0</v>
      </c>
      <c r="U66" s="27">
        <f>IFERROR(SUM(U64:U65), 0)</f>
        <v>0</v>
      </c>
      <c r="V66" s="27">
        <f t="shared" si="18"/>
        <v>0</v>
      </c>
      <c r="W66" s="27">
        <f>IFERROR(SUM(W64:W65), 0)</f>
        <v>0</v>
      </c>
      <c r="X66" s="27">
        <f>IFERROR(SUM(X64:X65), 0)</f>
        <v>0</v>
      </c>
      <c r="Y66" s="27">
        <f>IFERROR(SUM(Y64:Y65), 0)</f>
        <v>0</v>
      </c>
      <c r="Z66" s="27">
        <f>IFERROR(SUM(Z64:Z65), 0)</f>
        <v>0</v>
      </c>
      <c r="AA66" s="27">
        <f>IFERROR(SUM(AA64:AA65), 0)</f>
        <v>0</v>
      </c>
      <c r="AB66" s="27">
        <f t="shared" si="19"/>
        <v>0</v>
      </c>
      <c r="AC66" s="27">
        <f>IFERROR(SUM(AC64:AC65), 0)</f>
        <v>0</v>
      </c>
      <c r="AD66" s="27">
        <f>IFERROR(SUM(AD64:AD65), 0)</f>
        <v>0</v>
      </c>
      <c r="AE66" s="27">
        <f>IFERROR(SUM(AE64:AE65), 0)</f>
        <v>0</v>
      </c>
      <c r="AF66" s="27">
        <f>IFERROR(SUM(AF64:AF65), 0)</f>
        <v>0</v>
      </c>
      <c r="AG66" s="27">
        <f>IFERROR(SUM(AG64:AG65), 0)</f>
        <v>0</v>
      </c>
      <c r="AH66" s="27">
        <f t="shared" si="20"/>
        <v>0</v>
      </c>
      <c r="AI66" s="27">
        <f>IFERROR(SUM(AI64:AI65), 0)</f>
        <v>0</v>
      </c>
      <c r="AJ66" s="27">
        <f>IFERROR(SUM(AJ64:AJ65), 0)</f>
        <v>0</v>
      </c>
      <c r="AK66" s="27">
        <f>IFERROR(SUM(AK64:AK65), 0)</f>
        <v>0</v>
      </c>
      <c r="AL66" s="27">
        <f>IFERROR(SUM(AL64:AL65), 0)</f>
        <v>0</v>
      </c>
      <c r="AM66" s="27">
        <f>IFERROR(SUM(AM64:AM65), 0)</f>
        <v>0</v>
      </c>
      <c r="AN66" s="27">
        <f t="shared" si="21"/>
        <v>0</v>
      </c>
      <c r="AO66" s="27">
        <f>IFERROR(SUM(AO64:AO65), 0)</f>
        <v>0</v>
      </c>
      <c r="AP66" s="27">
        <f>IFERROR(SUM(AP64:AP65), 0)</f>
        <v>0</v>
      </c>
      <c r="AQ66" s="27">
        <f>IFERROR(SUM(AQ64:AQ65), 0)</f>
        <v>0</v>
      </c>
      <c r="AR66" s="27">
        <f>IFERROR(SUM(AR64:AR65), 0)</f>
        <v>0</v>
      </c>
      <c r="AS66" s="27">
        <f>IFERROR(SUM(AS64:AS65), 0)</f>
        <v>0</v>
      </c>
      <c r="AT66" s="27">
        <f t="shared" si="22"/>
        <v>0</v>
      </c>
      <c r="AU66" s="27">
        <f>IFERROR(SUM(AU64:AU65), 0)</f>
        <v>0</v>
      </c>
      <c r="AV66" s="27">
        <f>IFERROR(SUM(AV64:AV65), 0)</f>
        <v>0</v>
      </c>
      <c r="AW66" s="27">
        <f>IFERROR(SUM(AW64:AW65), 0)</f>
        <v>0</v>
      </c>
      <c r="AX66" s="27">
        <f>IFERROR(SUM(AX64:AX65), 0)</f>
        <v>0</v>
      </c>
      <c r="AY66" s="27">
        <f>IFERROR(SUM(AY64:AY65), 0)</f>
        <v>0</v>
      </c>
      <c r="AZ66" s="28">
        <f t="shared" si="23"/>
        <v>0</v>
      </c>
      <c r="BA66" s="57"/>
      <c r="BB66" s="60" t="s">
        <v>660</v>
      </c>
      <c r="BC66" s="57"/>
      <c r="BD66" s="60" t="s">
        <v>661</v>
      </c>
      <c r="BE66" s="55"/>
      <c r="BF66" s="55"/>
      <c r="BG66" s="24" t="s">
        <v>659</v>
      </c>
      <c r="BH66" s="25" t="s">
        <v>27</v>
      </c>
      <c r="BI66" s="25">
        <v>3</v>
      </c>
      <c r="BJ66" s="27" t="s">
        <v>662</v>
      </c>
      <c r="BK66" s="27" t="s">
        <v>663</v>
      </c>
      <c r="BL66" s="27" t="s">
        <v>664</v>
      </c>
      <c r="BM66" s="27" t="s">
        <v>665</v>
      </c>
      <c r="BN66" s="27" t="s">
        <v>666</v>
      </c>
      <c r="BO66" s="27" t="s">
        <v>667</v>
      </c>
      <c r="BP66" s="27" t="s">
        <v>662</v>
      </c>
      <c r="BQ66" s="27" t="s">
        <v>663</v>
      </c>
      <c r="BR66" s="27" t="s">
        <v>664</v>
      </c>
      <c r="BS66" s="27" t="s">
        <v>665</v>
      </c>
      <c r="BT66" s="27" t="s">
        <v>666</v>
      </c>
      <c r="BU66" s="27" t="s">
        <v>667</v>
      </c>
      <c r="BV66" s="27" t="s">
        <v>662</v>
      </c>
      <c r="BW66" s="27" t="s">
        <v>663</v>
      </c>
      <c r="BX66" s="27" t="s">
        <v>664</v>
      </c>
      <c r="BY66" s="27" t="s">
        <v>665</v>
      </c>
      <c r="BZ66" s="27" t="s">
        <v>666</v>
      </c>
      <c r="CA66" s="27" t="s">
        <v>667</v>
      </c>
      <c r="CB66" s="27" t="s">
        <v>662</v>
      </c>
      <c r="CC66" s="27" t="s">
        <v>663</v>
      </c>
      <c r="CD66" s="27" t="s">
        <v>664</v>
      </c>
      <c r="CE66" s="27" t="s">
        <v>665</v>
      </c>
      <c r="CF66" s="27" t="s">
        <v>666</v>
      </c>
      <c r="CG66" s="27" t="s">
        <v>667</v>
      </c>
      <c r="CH66" s="27" t="s">
        <v>662</v>
      </c>
      <c r="CI66" s="27" t="s">
        <v>663</v>
      </c>
      <c r="CJ66" s="27" t="s">
        <v>664</v>
      </c>
      <c r="CK66" s="27" t="s">
        <v>665</v>
      </c>
      <c r="CL66" s="27" t="s">
        <v>666</v>
      </c>
      <c r="CM66" s="27" t="s">
        <v>667</v>
      </c>
      <c r="CN66" s="27" t="s">
        <v>662</v>
      </c>
      <c r="CO66" s="27" t="s">
        <v>663</v>
      </c>
      <c r="CP66" s="27" t="s">
        <v>664</v>
      </c>
      <c r="CQ66" s="27" t="s">
        <v>665</v>
      </c>
      <c r="CR66" s="27" t="s">
        <v>666</v>
      </c>
      <c r="CS66" s="27" t="s">
        <v>667</v>
      </c>
      <c r="CT66" s="27" t="s">
        <v>662</v>
      </c>
      <c r="CU66" s="27" t="s">
        <v>663</v>
      </c>
      <c r="CV66" s="27" t="s">
        <v>664</v>
      </c>
      <c r="CW66" s="27" t="s">
        <v>665</v>
      </c>
      <c r="CX66" s="27" t="s">
        <v>666</v>
      </c>
      <c r="CY66" s="27" t="s">
        <v>667</v>
      </c>
      <c r="CZ66" s="27" t="s">
        <v>662</v>
      </c>
      <c r="DA66" s="27" t="s">
        <v>663</v>
      </c>
      <c r="DB66" s="27" t="s">
        <v>664</v>
      </c>
      <c r="DC66" s="27" t="s">
        <v>665</v>
      </c>
      <c r="DD66" s="27" t="s">
        <v>666</v>
      </c>
      <c r="DE66" s="28" t="s">
        <v>667</v>
      </c>
      <c r="DF66" s="57"/>
      <c r="DG66" s="60"/>
      <c r="DH66" s="57"/>
      <c r="DI66" s="60"/>
      <c r="DJ66" s="55"/>
    </row>
    <row r="67" spans="1:114" ht="38.25" customHeight="1">
      <c r="A67" s="8"/>
      <c r="B67" s="24" t="s">
        <v>668</v>
      </c>
      <c r="C67" s="25" t="s">
        <v>27</v>
      </c>
      <c r="D67" s="25">
        <v>3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7">
        <f t="shared" si="16"/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7">
        <f t="shared" si="17"/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7">
        <f t="shared" si="18"/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7">
        <f t="shared" si="19"/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7">
        <f t="shared" si="20"/>
        <v>0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  <c r="AN67" s="27">
        <f t="shared" si="21"/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7">
        <f t="shared" si="22"/>
        <v>0</v>
      </c>
      <c r="AU67" s="26">
        <v>0</v>
      </c>
      <c r="AV67" s="26">
        <v>0</v>
      </c>
      <c r="AW67" s="26">
        <v>0</v>
      </c>
      <c r="AX67" s="26">
        <v>0</v>
      </c>
      <c r="AY67" s="26">
        <v>0</v>
      </c>
      <c r="AZ67" s="28">
        <f t="shared" si="23"/>
        <v>0</v>
      </c>
      <c r="BA67" s="57"/>
      <c r="BB67" s="60" t="s">
        <v>669</v>
      </c>
      <c r="BC67" s="57"/>
      <c r="BD67" s="60" t="s">
        <v>643</v>
      </c>
      <c r="BE67" s="55"/>
      <c r="BF67" s="55"/>
      <c r="BG67" s="24" t="s">
        <v>668</v>
      </c>
      <c r="BH67" s="25" t="s">
        <v>27</v>
      </c>
      <c r="BI67" s="25">
        <v>3</v>
      </c>
      <c r="BJ67" s="26" t="s">
        <v>670</v>
      </c>
      <c r="BK67" s="26" t="s">
        <v>671</v>
      </c>
      <c r="BL67" s="26" t="s">
        <v>672</v>
      </c>
      <c r="BM67" s="26" t="s">
        <v>673</v>
      </c>
      <c r="BN67" s="26" t="s">
        <v>674</v>
      </c>
      <c r="BO67" s="27" t="s">
        <v>675</v>
      </c>
      <c r="BP67" s="26" t="s">
        <v>670</v>
      </c>
      <c r="BQ67" s="26" t="s">
        <v>671</v>
      </c>
      <c r="BR67" s="26" t="s">
        <v>672</v>
      </c>
      <c r="BS67" s="26" t="s">
        <v>673</v>
      </c>
      <c r="BT67" s="26" t="s">
        <v>674</v>
      </c>
      <c r="BU67" s="27" t="s">
        <v>675</v>
      </c>
      <c r="BV67" s="26" t="s">
        <v>670</v>
      </c>
      <c r="BW67" s="26" t="s">
        <v>671</v>
      </c>
      <c r="BX67" s="26" t="s">
        <v>672</v>
      </c>
      <c r="BY67" s="26" t="s">
        <v>673</v>
      </c>
      <c r="BZ67" s="26" t="s">
        <v>674</v>
      </c>
      <c r="CA67" s="27" t="s">
        <v>675</v>
      </c>
      <c r="CB67" s="26" t="s">
        <v>670</v>
      </c>
      <c r="CC67" s="26" t="s">
        <v>671</v>
      </c>
      <c r="CD67" s="26" t="s">
        <v>672</v>
      </c>
      <c r="CE67" s="26" t="s">
        <v>673</v>
      </c>
      <c r="CF67" s="26" t="s">
        <v>674</v>
      </c>
      <c r="CG67" s="27" t="s">
        <v>675</v>
      </c>
      <c r="CH67" s="26" t="s">
        <v>670</v>
      </c>
      <c r="CI67" s="26" t="s">
        <v>671</v>
      </c>
      <c r="CJ67" s="26" t="s">
        <v>672</v>
      </c>
      <c r="CK67" s="26" t="s">
        <v>673</v>
      </c>
      <c r="CL67" s="26" t="s">
        <v>674</v>
      </c>
      <c r="CM67" s="27" t="s">
        <v>675</v>
      </c>
      <c r="CN67" s="26" t="s">
        <v>670</v>
      </c>
      <c r="CO67" s="26" t="s">
        <v>671</v>
      </c>
      <c r="CP67" s="26" t="s">
        <v>672</v>
      </c>
      <c r="CQ67" s="26" t="s">
        <v>673</v>
      </c>
      <c r="CR67" s="26" t="s">
        <v>674</v>
      </c>
      <c r="CS67" s="27" t="s">
        <v>675</v>
      </c>
      <c r="CT67" s="26" t="s">
        <v>670</v>
      </c>
      <c r="CU67" s="26" t="s">
        <v>671</v>
      </c>
      <c r="CV67" s="26" t="s">
        <v>672</v>
      </c>
      <c r="CW67" s="26" t="s">
        <v>673</v>
      </c>
      <c r="CX67" s="26" t="s">
        <v>674</v>
      </c>
      <c r="CY67" s="27" t="s">
        <v>675</v>
      </c>
      <c r="CZ67" s="26" t="s">
        <v>670</v>
      </c>
      <c r="DA67" s="26" t="s">
        <v>671</v>
      </c>
      <c r="DB67" s="26" t="s">
        <v>672</v>
      </c>
      <c r="DC67" s="26" t="s">
        <v>673</v>
      </c>
      <c r="DD67" s="26" t="s">
        <v>674</v>
      </c>
      <c r="DE67" s="28" t="s">
        <v>675</v>
      </c>
      <c r="DF67" s="57"/>
      <c r="DG67" s="60"/>
      <c r="DH67" s="57"/>
      <c r="DI67" s="60"/>
      <c r="DJ67" s="55"/>
    </row>
    <row r="68" spans="1:114" ht="38.25" customHeight="1">
      <c r="A68" s="8"/>
      <c r="B68" s="24" t="s">
        <v>676</v>
      </c>
      <c r="C68" s="25" t="s">
        <v>27</v>
      </c>
      <c r="D68" s="25">
        <v>3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7">
        <f t="shared" si="16"/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7">
        <f t="shared" si="17"/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7">
        <f t="shared" si="18"/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7">
        <f t="shared" si="19"/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7">
        <f t="shared" si="20"/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7">
        <f t="shared" si="21"/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7">
        <f t="shared" si="22"/>
        <v>0</v>
      </c>
      <c r="AU68" s="26">
        <v>0</v>
      </c>
      <c r="AV68" s="26">
        <v>0</v>
      </c>
      <c r="AW68" s="26">
        <v>0</v>
      </c>
      <c r="AX68" s="26">
        <v>0</v>
      </c>
      <c r="AY68" s="26">
        <v>0</v>
      </c>
      <c r="AZ68" s="28">
        <f t="shared" si="23"/>
        <v>0</v>
      </c>
      <c r="BA68" s="57"/>
      <c r="BB68" s="60" t="s">
        <v>677</v>
      </c>
      <c r="BC68" s="57"/>
      <c r="BD68" s="60" t="s">
        <v>652</v>
      </c>
      <c r="BE68" s="55"/>
      <c r="BF68" s="55"/>
      <c r="BG68" s="24" t="s">
        <v>676</v>
      </c>
      <c r="BH68" s="25" t="s">
        <v>27</v>
      </c>
      <c r="BI68" s="25">
        <v>3</v>
      </c>
      <c r="BJ68" s="26" t="s">
        <v>678</v>
      </c>
      <c r="BK68" s="26" t="s">
        <v>679</v>
      </c>
      <c r="BL68" s="26" t="s">
        <v>680</v>
      </c>
      <c r="BM68" s="26" t="s">
        <v>681</v>
      </c>
      <c r="BN68" s="26" t="s">
        <v>682</v>
      </c>
      <c r="BO68" s="27" t="s">
        <v>683</v>
      </c>
      <c r="BP68" s="26" t="s">
        <v>678</v>
      </c>
      <c r="BQ68" s="26" t="s">
        <v>679</v>
      </c>
      <c r="BR68" s="26" t="s">
        <v>680</v>
      </c>
      <c r="BS68" s="26" t="s">
        <v>681</v>
      </c>
      <c r="BT68" s="26" t="s">
        <v>682</v>
      </c>
      <c r="BU68" s="27" t="s">
        <v>683</v>
      </c>
      <c r="BV68" s="26" t="s">
        <v>678</v>
      </c>
      <c r="BW68" s="26" t="s">
        <v>679</v>
      </c>
      <c r="BX68" s="26" t="s">
        <v>680</v>
      </c>
      <c r="BY68" s="26" t="s">
        <v>681</v>
      </c>
      <c r="BZ68" s="26" t="s">
        <v>682</v>
      </c>
      <c r="CA68" s="27" t="s">
        <v>683</v>
      </c>
      <c r="CB68" s="26" t="s">
        <v>678</v>
      </c>
      <c r="CC68" s="26" t="s">
        <v>679</v>
      </c>
      <c r="CD68" s="26" t="s">
        <v>680</v>
      </c>
      <c r="CE68" s="26" t="s">
        <v>681</v>
      </c>
      <c r="CF68" s="26" t="s">
        <v>682</v>
      </c>
      <c r="CG68" s="27" t="s">
        <v>683</v>
      </c>
      <c r="CH68" s="26" t="s">
        <v>678</v>
      </c>
      <c r="CI68" s="26" t="s">
        <v>679</v>
      </c>
      <c r="CJ68" s="26" t="s">
        <v>680</v>
      </c>
      <c r="CK68" s="26" t="s">
        <v>681</v>
      </c>
      <c r="CL68" s="26" t="s">
        <v>682</v>
      </c>
      <c r="CM68" s="27" t="s">
        <v>683</v>
      </c>
      <c r="CN68" s="26" t="s">
        <v>678</v>
      </c>
      <c r="CO68" s="26" t="s">
        <v>679</v>
      </c>
      <c r="CP68" s="26" t="s">
        <v>680</v>
      </c>
      <c r="CQ68" s="26" t="s">
        <v>681</v>
      </c>
      <c r="CR68" s="26" t="s">
        <v>682</v>
      </c>
      <c r="CS68" s="27" t="s">
        <v>683</v>
      </c>
      <c r="CT68" s="26" t="s">
        <v>678</v>
      </c>
      <c r="CU68" s="26" t="s">
        <v>679</v>
      </c>
      <c r="CV68" s="26" t="s">
        <v>680</v>
      </c>
      <c r="CW68" s="26" t="s">
        <v>681</v>
      </c>
      <c r="CX68" s="26" t="s">
        <v>682</v>
      </c>
      <c r="CY68" s="27" t="s">
        <v>683</v>
      </c>
      <c r="CZ68" s="26" t="s">
        <v>678</v>
      </c>
      <c r="DA68" s="26" t="s">
        <v>679</v>
      </c>
      <c r="DB68" s="26" t="s">
        <v>680</v>
      </c>
      <c r="DC68" s="26" t="s">
        <v>681</v>
      </c>
      <c r="DD68" s="26" t="s">
        <v>682</v>
      </c>
      <c r="DE68" s="28" t="s">
        <v>683</v>
      </c>
      <c r="DF68" s="57"/>
      <c r="DG68" s="60"/>
      <c r="DH68" s="57"/>
      <c r="DI68" s="60"/>
      <c r="DJ68" s="55"/>
    </row>
    <row r="69" spans="1:114" ht="38.25" customHeight="1">
      <c r="A69" s="8"/>
      <c r="B69" s="24" t="s">
        <v>684</v>
      </c>
      <c r="C69" s="25" t="s">
        <v>27</v>
      </c>
      <c r="D69" s="25">
        <v>3</v>
      </c>
      <c r="E69" s="27">
        <f>IFERROR(SUM(E67:E68), 0)</f>
        <v>0</v>
      </c>
      <c r="F69" s="27">
        <f>IFERROR(SUM(F67:F68), 0)</f>
        <v>0</v>
      </c>
      <c r="G69" s="27">
        <f>IFERROR(SUM(G67:G68), 0)</f>
        <v>0</v>
      </c>
      <c r="H69" s="27">
        <f>IFERROR(SUM(H67:H68), 0)</f>
        <v>0</v>
      </c>
      <c r="I69" s="27">
        <f>IFERROR(SUM(I67:I68), 0)</f>
        <v>0</v>
      </c>
      <c r="J69" s="27">
        <f t="shared" si="16"/>
        <v>0</v>
      </c>
      <c r="K69" s="27">
        <f>IFERROR(SUM(K67:K68), 0)</f>
        <v>0</v>
      </c>
      <c r="L69" s="27">
        <f>IFERROR(SUM(L67:L68), 0)</f>
        <v>0</v>
      </c>
      <c r="M69" s="27">
        <f>IFERROR(SUM(M67:M68), 0)</f>
        <v>0</v>
      </c>
      <c r="N69" s="27">
        <f>IFERROR(SUM(N67:N68), 0)</f>
        <v>0</v>
      </c>
      <c r="O69" s="27">
        <f>IFERROR(SUM(O67:O68), 0)</f>
        <v>0</v>
      </c>
      <c r="P69" s="27">
        <f t="shared" si="17"/>
        <v>0</v>
      </c>
      <c r="Q69" s="27">
        <f>IFERROR(SUM(Q67:Q68), 0)</f>
        <v>0</v>
      </c>
      <c r="R69" s="27">
        <f>IFERROR(SUM(R67:R68), 0)</f>
        <v>0</v>
      </c>
      <c r="S69" s="27">
        <f>IFERROR(SUM(S67:S68), 0)</f>
        <v>0</v>
      </c>
      <c r="T69" s="27">
        <f>IFERROR(SUM(T67:T68), 0)</f>
        <v>0</v>
      </c>
      <c r="U69" s="27">
        <f>IFERROR(SUM(U67:U68), 0)</f>
        <v>0</v>
      </c>
      <c r="V69" s="27">
        <f t="shared" si="18"/>
        <v>0</v>
      </c>
      <c r="W69" s="27">
        <f>IFERROR(SUM(W67:W68), 0)</f>
        <v>0</v>
      </c>
      <c r="X69" s="27">
        <f>IFERROR(SUM(X67:X68), 0)</f>
        <v>0</v>
      </c>
      <c r="Y69" s="27">
        <f>IFERROR(SUM(Y67:Y68), 0)</f>
        <v>0</v>
      </c>
      <c r="Z69" s="27">
        <f>IFERROR(SUM(Z67:Z68), 0)</f>
        <v>0</v>
      </c>
      <c r="AA69" s="27">
        <f>IFERROR(SUM(AA67:AA68), 0)</f>
        <v>0</v>
      </c>
      <c r="AB69" s="27">
        <f t="shared" si="19"/>
        <v>0</v>
      </c>
      <c r="AC69" s="27">
        <f>IFERROR(SUM(AC67:AC68), 0)</f>
        <v>0</v>
      </c>
      <c r="AD69" s="27">
        <f>IFERROR(SUM(AD67:AD68), 0)</f>
        <v>0</v>
      </c>
      <c r="AE69" s="27">
        <f>IFERROR(SUM(AE67:AE68), 0)</f>
        <v>0</v>
      </c>
      <c r="AF69" s="27">
        <f>IFERROR(SUM(AF67:AF68), 0)</f>
        <v>0</v>
      </c>
      <c r="AG69" s="27">
        <f>IFERROR(SUM(AG67:AG68), 0)</f>
        <v>0</v>
      </c>
      <c r="AH69" s="27">
        <f t="shared" si="20"/>
        <v>0</v>
      </c>
      <c r="AI69" s="27">
        <f>IFERROR(SUM(AI67:AI68), 0)</f>
        <v>0</v>
      </c>
      <c r="AJ69" s="27">
        <f>IFERROR(SUM(AJ67:AJ68), 0)</f>
        <v>0</v>
      </c>
      <c r="AK69" s="27">
        <f>IFERROR(SUM(AK67:AK68), 0)</f>
        <v>0</v>
      </c>
      <c r="AL69" s="27">
        <f>IFERROR(SUM(AL67:AL68), 0)</f>
        <v>0</v>
      </c>
      <c r="AM69" s="27">
        <f>IFERROR(SUM(AM67:AM68), 0)</f>
        <v>0</v>
      </c>
      <c r="AN69" s="27">
        <f t="shared" si="21"/>
        <v>0</v>
      </c>
      <c r="AO69" s="27">
        <f>IFERROR(SUM(AO67:AO68), 0)</f>
        <v>0</v>
      </c>
      <c r="AP69" s="27">
        <f>IFERROR(SUM(AP67:AP68), 0)</f>
        <v>0</v>
      </c>
      <c r="AQ69" s="27">
        <f>IFERROR(SUM(AQ67:AQ68), 0)</f>
        <v>0</v>
      </c>
      <c r="AR69" s="27">
        <f>IFERROR(SUM(AR67:AR68), 0)</f>
        <v>0</v>
      </c>
      <c r="AS69" s="27">
        <f>IFERROR(SUM(AS67:AS68), 0)</f>
        <v>0</v>
      </c>
      <c r="AT69" s="27">
        <f t="shared" si="22"/>
        <v>0</v>
      </c>
      <c r="AU69" s="27">
        <f>IFERROR(SUM(AU67:AU68), 0)</f>
        <v>0</v>
      </c>
      <c r="AV69" s="27">
        <f>IFERROR(SUM(AV67:AV68), 0)</f>
        <v>0</v>
      </c>
      <c r="AW69" s="27">
        <f>IFERROR(SUM(AW67:AW68), 0)</f>
        <v>0</v>
      </c>
      <c r="AX69" s="27">
        <f>IFERROR(SUM(AX67:AX68), 0)</f>
        <v>0</v>
      </c>
      <c r="AY69" s="27">
        <f>IFERROR(SUM(AY67:AY68), 0)</f>
        <v>0</v>
      </c>
      <c r="AZ69" s="28">
        <f t="shared" si="23"/>
        <v>0</v>
      </c>
      <c r="BA69" s="57"/>
      <c r="BB69" s="60" t="s">
        <v>685</v>
      </c>
      <c r="BC69" s="57"/>
      <c r="BD69" s="60" t="s">
        <v>661</v>
      </c>
      <c r="BE69" s="55"/>
      <c r="BF69" s="55"/>
      <c r="BG69" s="24" t="s">
        <v>684</v>
      </c>
      <c r="BH69" s="25" t="s">
        <v>27</v>
      </c>
      <c r="BI69" s="25">
        <v>3</v>
      </c>
      <c r="BJ69" s="27" t="s">
        <v>686</v>
      </c>
      <c r="BK69" s="27" t="s">
        <v>687</v>
      </c>
      <c r="BL69" s="27" t="s">
        <v>688</v>
      </c>
      <c r="BM69" s="27" t="s">
        <v>689</v>
      </c>
      <c r="BN69" s="27" t="s">
        <v>690</v>
      </c>
      <c r="BO69" s="27" t="s">
        <v>691</v>
      </c>
      <c r="BP69" s="27" t="s">
        <v>686</v>
      </c>
      <c r="BQ69" s="27" t="s">
        <v>687</v>
      </c>
      <c r="BR69" s="27" t="s">
        <v>688</v>
      </c>
      <c r="BS69" s="27" t="s">
        <v>689</v>
      </c>
      <c r="BT69" s="27" t="s">
        <v>690</v>
      </c>
      <c r="BU69" s="27" t="s">
        <v>691</v>
      </c>
      <c r="BV69" s="27" t="s">
        <v>686</v>
      </c>
      <c r="BW69" s="27" t="s">
        <v>687</v>
      </c>
      <c r="BX69" s="27" t="s">
        <v>688</v>
      </c>
      <c r="BY69" s="27" t="s">
        <v>689</v>
      </c>
      <c r="BZ69" s="27" t="s">
        <v>690</v>
      </c>
      <c r="CA69" s="27" t="s">
        <v>691</v>
      </c>
      <c r="CB69" s="27" t="s">
        <v>686</v>
      </c>
      <c r="CC69" s="27" t="s">
        <v>687</v>
      </c>
      <c r="CD69" s="27" t="s">
        <v>688</v>
      </c>
      <c r="CE69" s="27" t="s">
        <v>689</v>
      </c>
      <c r="CF69" s="27" t="s">
        <v>690</v>
      </c>
      <c r="CG69" s="27" t="s">
        <v>691</v>
      </c>
      <c r="CH69" s="27" t="s">
        <v>686</v>
      </c>
      <c r="CI69" s="27" t="s">
        <v>687</v>
      </c>
      <c r="CJ69" s="27" t="s">
        <v>688</v>
      </c>
      <c r="CK69" s="27" t="s">
        <v>689</v>
      </c>
      <c r="CL69" s="27" t="s">
        <v>690</v>
      </c>
      <c r="CM69" s="27" t="s">
        <v>691</v>
      </c>
      <c r="CN69" s="27" t="s">
        <v>686</v>
      </c>
      <c r="CO69" s="27" t="s">
        <v>687</v>
      </c>
      <c r="CP69" s="27" t="s">
        <v>688</v>
      </c>
      <c r="CQ69" s="27" t="s">
        <v>689</v>
      </c>
      <c r="CR69" s="27" t="s">
        <v>690</v>
      </c>
      <c r="CS69" s="27" t="s">
        <v>691</v>
      </c>
      <c r="CT69" s="27" t="s">
        <v>686</v>
      </c>
      <c r="CU69" s="27" t="s">
        <v>687</v>
      </c>
      <c r="CV69" s="27" t="s">
        <v>688</v>
      </c>
      <c r="CW69" s="27" t="s">
        <v>689</v>
      </c>
      <c r="CX69" s="27" t="s">
        <v>690</v>
      </c>
      <c r="CY69" s="27" t="s">
        <v>691</v>
      </c>
      <c r="CZ69" s="27" t="s">
        <v>686</v>
      </c>
      <c r="DA69" s="27" t="s">
        <v>687</v>
      </c>
      <c r="DB69" s="27" t="s">
        <v>688</v>
      </c>
      <c r="DC69" s="27" t="s">
        <v>689</v>
      </c>
      <c r="DD69" s="27" t="s">
        <v>690</v>
      </c>
      <c r="DE69" s="28" t="s">
        <v>691</v>
      </c>
      <c r="DF69" s="57"/>
      <c r="DG69" s="60"/>
      <c r="DH69" s="57"/>
      <c r="DI69" s="60"/>
      <c r="DJ69" s="55"/>
    </row>
    <row r="70" spans="1:114" ht="38.25" customHeight="1" thickBot="1">
      <c r="A70" s="8"/>
      <c r="B70" s="30" t="s">
        <v>692</v>
      </c>
      <c r="C70" s="31" t="s">
        <v>27</v>
      </c>
      <c r="D70" s="31">
        <v>3</v>
      </c>
      <c r="E70" s="33">
        <f>IFERROR(SUM(E54,E57,E60,E63,E66,E69), 0)</f>
        <v>0.23699999999999999</v>
      </c>
      <c r="F70" s="33">
        <f>IFERROR(SUM(F54,F57,F60,F63,F66,F69), 0)</f>
        <v>4.9450000000000003</v>
      </c>
      <c r="G70" s="33">
        <f>IFERROR(SUM(G54,G57,G60,G63,G66,G69), 0)</f>
        <v>0</v>
      </c>
      <c r="H70" s="33">
        <f>IFERROR(SUM(H54,H57,H60,H63,H66,H69), 0)</f>
        <v>5.8999999999999997E-2</v>
      </c>
      <c r="I70" s="33">
        <f>IFERROR(SUM(I54,I57,I60,I63,I66,I69), 0)</f>
        <v>1.895</v>
      </c>
      <c r="J70" s="33">
        <f t="shared" si="16"/>
        <v>7.136000000000001</v>
      </c>
      <c r="K70" s="33">
        <f>IFERROR(SUM(K54,K57,K60,K63,K66,K69), 0)</f>
        <v>0.94499999999999995</v>
      </c>
      <c r="L70" s="33">
        <f>IFERROR(SUM(L54,L57,L60,L63,L66,L69), 0)</f>
        <v>1.3859999999999999</v>
      </c>
      <c r="M70" s="33">
        <f>IFERROR(SUM(M54,M57,M60,M63,M66,M69), 0)</f>
        <v>0</v>
      </c>
      <c r="N70" s="33">
        <f>IFERROR(SUM(N54,N57,N60,N63,N66,N69), 0)</f>
        <v>0</v>
      </c>
      <c r="O70" s="33">
        <f>IFERROR(SUM(O54,O57,O60,O63,O66,O69), 0)</f>
        <v>3.3929999999999998</v>
      </c>
      <c r="P70" s="33">
        <f t="shared" si="17"/>
        <v>5.7240000000000002</v>
      </c>
      <c r="Q70" s="33">
        <f>IFERROR(SUM(Q54,Q57,Q60,Q63,Q66,Q69), 0)</f>
        <v>0.93799999999999994</v>
      </c>
      <c r="R70" s="33">
        <f>IFERROR(SUM(R54,R57,R60,R63,R66,R69), 0)</f>
        <v>0.80300000000000005</v>
      </c>
      <c r="S70" s="33">
        <f>IFERROR(SUM(S54,S57,S60,S63,S66,S69), 0)</f>
        <v>0</v>
      </c>
      <c r="T70" s="33">
        <f>IFERROR(SUM(T54,T57,T60,T63,T66,T69), 0)</f>
        <v>0</v>
      </c>
      <c r="U70" s="33">
        <f>IFERROR(SUM(U54,U57,U60,U63,U66,U69), 0)</f>
        <v>4.7159999999999993</v>
      </c>
      <c r="V70" s="33">
        <f t="shared" si="18"/>
        <v>6.456999999999999</v>
      </c>
      <c r="W70" s="33">
        <f>IFERROR(SUM(W54,W57,W60,W63,W66,W69), 0)</f>
        <v>0.55600000000000005</v>
      </c>
      <c r="X70" s="33">
        <f>IFERROR(SUM(X54,X57,X60,X63,X66,X69), 0)</f>
        <v>0</v>
      </c>
      <c r="Y70" s="33">
        <f>IFERROR(SUM(Y54,Y57,Y60,Y63,Y66,Y69), 0)</f>
        <v>0</v>
      </c>
      <c r="Z70" s="33">
        <f>IFERROR(SUM(Z54,Z57,Z60,Z63,Z66,Z69), 0)</f>
        <v>0</v>
      </c>
      <c r="AA70" s="33">
        <f>IFERROR(SUM(AA54,AA57,AA60,AA63,AA66,AA69), 0)</f>
        <v>11.387</v>
      </c>
      <c r="AB70" s="33">
        <f t="shared" si="19"/>
        <v>11.943000000000001</v>
      </c>
      <c r="AC70" s="33">
        <f>IFERROR(SUM(AC54,AC57,AC60,AC63,AC66,AC69), 0)</f>
        <v>4.4930000000000003</v>
      </c>
      <c r="AD70" s="33">
        <f>IFERROR(SUM(AD54,AD57,AD60,AD63,AD66,AD69), 0)</f>
        <v>0</v>
      </c>
      <c r="AE70" s="33">
        <f>IFERROR(SUM(AE54,AE57,AE60,AE63,AE66,AE69), 0)</f>
        <v>0</v>
      </c>
      <c r="AF70" s="33">
        <f>IFERROR(SUM(AF54,AF57,AF60,AF63,AF66,AF69), 0)</f>
        <v>2.5070000000000001</v>
      </c>
      <c r="AG70" s="33">
        <f>IFERROR(SUM(AG54,AG57,AG60,AG63,AG66,AG69), 0)</f>
        <v>20.95</v>
      </c>
      <c r="AH70" s="33">
        <f t="shared" si="20"/>
        <v>27.95</v>
      </c>
      <c r="AI70" s="33">
        <f>IFERROR(SUM(AI54,AI57,AI60,AI63,AI66,AI69), 0)</f>
        <v>3.944</v>
      </c>
      <c r="AJ70" s="33">
        <f>IFERROR(SUM(AJ54,AJ57,AJ60,AJ63,AJ66,AJ69), 0)</f>
        <v>0</v>
      </c>
      <c r="AK70" s="33">
        <f>IFERROR(SUM(AK54,AK57,AK60,AK63,AK66,AK69), 0)</f>
        <v>0</v>
      </c>
      <c r="AL70" s="33">
        <f>IFERROR(SUM(AL54,AL57,AL60,AL63,AL66,AL69), 0)</f>
        <v>2.5070000000000001</v>
      </c>
      <c r="AM70" s="33">
        <f>IFERROR(SUM(AM54,AM57,AM60,AM63,AM66,AM69), 0)</f>
        <v>23.173999999999999</v>
      </c>
      <c r="AN70" s="33">
        <f t="shared" si="21"/>
        <v>29.625</v>
      </c>
      <c r="AO70" s="33">
        <f>IFERROR(SUM(AO54,AO57,AO60,AO63,AO66,AO69), 0)</f>
        <v>3.944</v>
      </c>
      <c r="AP70" s="33">
        <f>IFERROR(SUM(AP54,AP57,AP60,AP63,AP66,AP69), 0)</f>
        <v>0</v>
      </c>
      <c r="AQ70" s="33">
        <f>IFERROR(SUM(AQ54,AQ57,AQ60,AQ63,AQ66,AQ69), 0)</f>
        <v>0</v>
      </c>
      <c r="AR70" s="33">
        <f>IFERROR(SUM(AR54,AR57,AR60,AR63,AR66,AR69), 0)</f>
        <v>2.5070000000000001</v>
      </c>
      <c r="AS70" s="33">
        <f>IFERROR(SUM(AS54,AS57,AS60,AS63,AS66,AS69), 0)</f>
        <v>7.266</v>
      </c>
      <c r="AT70" s="33">
        <f t="shared" si="22"/>
        <v>13.717000000000001</v>
      </c>
      <c r="AU70" s="33">
        <f>IFERROR(SUM(AU54,AU57,AU60,AU63,AU66,AU69), 0)</f>
        <v>0</v>
      </c>
      <c r="AV70" s="33">
        <f>IFERROR(SUM(AV54,AV57,AV60,AV63,AV66,AV69), 0)</f>
        <v>0</v>
      </c>
      <c r="AW70" s="33">
        <f>IFERROR(SUM(AW54,AW57,AW60,AW63,AW66,AW69), 0)</f>
        <v>0</v>
      </c>
      <c r="AX70" s="33">
        <f>IFERROR(SUM(AX54,AX57,AX60,AX63,AX66,AX69), 0)</f>
        <v>2.5070000000000001</v>
      </c>
      <c r="AY70" s="33">
        <f>IFERROR(SUM(AY54,AY57,AY60,AY63,AY66,AY69), 0)</f>
        <v>7.3190000000000008</v>
      </c>
      <c r="AZ70" s="34">
        <f t="shared" si="23"/>
        <v>9.8260000000000005</v>
      </c>
      <c r="BA70" s="57"/>
      <c r="BB70" s="56" t="s">
        <v>693</v>
      </c>
      <c r="BC70" s="57"/>
      <c r="BD70" s="56" t="s">
        <v>694</v>
      </c>
      <c r="BE70" s="55"/>
      <c r="BF70" s="55"/>
      <c r="BG70" s="30" t="s">
        <v>692</v>
      </c>
      <c r="BH70" s="31" t="s">
        <v>27</v>
      </c>
      <c r="BI70" s="31">
        <v>3</v>
      </c>
      <c r="BJ70" s="33" t="s">
        <v>695</v>
      </c>
      <c r="BK70" s="33" t="s">
        <v>696</v>
      </c>
      <c r="BL70" s="33" t="s">
        <v>697</v>
      </c>
      <c r="BM70" s="33" t="s">
        <v>698</v>
      </c>
      <c r="BN70" s="33" t="s">
        <v>699</v>
      </c>
      <c r="BO70" s="33" t="s">
        <v>700</v>
      </c>
      <c r="BP70" s="33" t="s">
        <v>695</v>
      </c>
      <c r="BQ70" s="33" t="s">
        <v>696</v>
      </c>
      <c r="BR70" s="33" t="s">
        <v>697</v>
      </c>
      <c r="BS70" s="33" t="s">
        <v>698</v>
      </c>
      <c r="BT70" s="33" t="s">
        <v>699</v>
      </c>
      <c r="BU70" s="33" t="s">
        <v>700</v>
      </c>
      <c r="BV70" s="33" t="s">
        <v>695</v>
      </c>
      <c r="BW70" s="33" t="s">
        <v>696</v>
      </c>
      <c r="BX70" s="33" t="s">
        <v>697</v>
      </c>
      <c r="BY70" s="33" t="s">
        <v>698</v>
      </c>
      <c r="BZ70" s="33" t="s">
        <v>699</v>
      </c>
      <c r="CA70" s="33" t="s">
        <v>700</v>
      </c>
      <c r="CB70" s="33" t="s">
        <v>695</v>
      </c>
      <c r="CC70" s="33" t="s">
        <v>696</v>
      </c>
      <c r="CD70" s="33" t="s">
        <v>697</v>
      </c>
      <c r="CE70" s="33" t="s">
        <v>698</v>
      </c>
      <c r="CF70" s="33" t="s">
        <v>699</v>
      </c>
      <c r="CG70" s="33" t="s">
        <v>700</v>
      </c>
      <c r="CH70" s="33" t="s">
        <v>695</v>
      </c>
      <c r="CI70" s="33" t="s">
        <v>696</v>
      </c>
      <c r="CJ70" s="33" t="s">
        <v>697</v>
      </c>
      <c r="CK70" s="33" t="s">
        <v>698</v>
      </c>
      <c r="CL70" s="33" t="s">
        <v>699</v>
      </c>
      <c r="CM70" s="33" t="s">
        <v>700</v>
      </c>
      <c r="CN70" s="33" t="s">
        <v>695</v>
      </c>
      <c r="CO70" s="33" t="s">
        <v>696</v>
      </c>
      <c r="CP70" s="33" t="s">
        <v>697</v>
      </c>
      <c r="CQ70" s="33" t="s">
        <v>698</v>
      </c>
      <c r="CR70" s="33" t="s">
        <v>699</v>
      </c>
      <c r="CS70" s="33" t="s">
        <v>700</v>
      </c>
      <c r="CT70" s="33" t="s">
        <v>695</v>
      </c>
      <c r="CU70" s="33" t="s">
        <v>696</v>
      </c>
      <c r="CV70" s="33" t="s">
        <v>697</v>
      </c>
      <c r="CW70" s="33" t="s">
        <v>698</v>
      </c>
      <c r="CX70" s="33" t="s">
        <v>699</v>
      </c>
      <c r="CY70" s="33" t="s">
        <v>700</v>
      </c>
      <c r="CZ70" s="33" t="s">
        <v>695</v>
      </c>
      <c r="DA70" s="33" t="s">
        <v>696</v>
      </c>
      <c r="DB70" s="33" t="s">
        <v>697</v>
      </c>
      <c r="DC70" s="33" t="s">
        <v>698</v>
      </c>
      <c r="DD70" s="33" t="s">
        <v>699</v>
      </c>
      <c r="DE70" s="34" t="s">
        <v>700</v>
      </c>
      <c r="DF70" s="57"/>
      <c r="DG70" s="56"/>
      <c r="DH70" s="57"/>
      <c r="DI70" s="56"/>
      <c r="DJ70" s="55"/>
    </row>
    <row r="71" spans="1:114" ht="20.25" customHeight="1" thickTop="1" thickBot="1">
      <c r="A71" s="8"/>
      <c r="B71" s="65"/>
      <c r="C71" s="8"/>
      <c r="D71" s="8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57"/>
      <c r="BB71" s="57"/>
      <c r="BC71" s="57"/>
      <c r="BD71" s="57"/>
      <c r="BE71" s="55"/>
      <c r="BF71" s="55"/>
      <c r="BG71" s="65"/>
      <c r="BH71" s="8"/>
      <c r="BI71" s="8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57"/>
      <c r="DG71" s="57"/>
      <c r="DH71" s="57"/>
      <c r="DI71" s="57"/>
      <c r="DJ71" s="55"/>
    </row>
    <row r="72" spans="1:114" ht="20.25" customHeight="1" thickTop="1" thickBot="1">
      <c r="A72" s="8"/>
      <c r="B72" s="14" t="s">
        <v>701</v>
      </c>
      <c r="C72" s="8"/>
      <c r="D72" s="8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57"/>
      <c r="BB72" s="57"/>
      <c r="BC72" s="57"/>
      <c r="BD72" s="57"/>
      <c r="BE72" s="55"/>
      <c r="BF72" s="55"/>
      <c r="BG72" s="14" t="s">
        <v>701</v>
      </c>
      <c r="BH72" s="8"/>
      <c r="BI72" s="8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57"/>
      <c r="DG72" s="57"/>
      <c r="DH72" s="57"/>
      <c r="DI72" s="57"/>
      <c r="DJ72" s="55"/>
    </row>
    <row r="73" spans="1:114" ht="20.25" customHeight="1" thickTop="1">
      <c r="A73" s="8"/>
      <c r="B73" s="18" t="s">
        <v>702</v>
      </c>
      <c r="C73" s="19" t="s">
        <v>27</v>
      </c>
      <c r="D73" s="19">
        <v>3</v>
      </c>
      <c r="E73" s="78"/>
      <c r="F73" s="78"/>
      <c r="G73" s="78"/>
      <c r="H73" s="78"/>
      <c r="I73" s="20">
        <v>5.0519999999999996</v>
      </c>
      <c r="J73" s="21">
        <f t="shared" ref="J73:J103" si="24">SUM(I73)</f>
        <v>5.0519999999999996</v>
      </c>
      <c r="K73" s="78"/>
      <c r="L73" s="78"/>
      <c r="M73" s="78"/>
      <c r="N73" s="78"/>
      <c r="O73" s="20">
        <v>6.0410000000000004</v>
      </c>
      <c r="P73" s="21">
        <f t="shared" ref="P73:P103" si="25">SUM(O73)</f>
        <v>6.0410000000000004</v>
      </c>
      <c r="Q73" s="78"/>
      <c r="R73" s="78"/>
      <c r="S73" s="78"/>
      <c r="T73" s="78"/>
      <c r="U73" s="20">
        <v>7.327</v>
      </c>
      <c r="V73" s="21">
        <f t="shared" ref="V73:V103" si="26">SUM(U73)</f>
        <v>7.327</v>
      </c>
      <c r="W73" s="78"/>
      <c r="X73" s="78"/>
      <c r="Y73" s="78"/>
      <c r="Z73" s="78"/>
      <c r="AA73" s="20">
        <v>3.0449999999999999</v>
      </c>
      <c r="AB73" s="21">
        <f t="shared" ref="AB73:AB103" si="27">SUM(AA73)</f>
        <v>3.0449999999999999</v>
      </c>
      <c r="AC73" s="78"/>
      <c r="AD73" s="78"/>
      <c r="AE73" s="78"/>
      <c r="AF73" s="78"/>
      <c r="AG73" s="20">
        <v>2.6190000000000002</v>
      </c>
      <c r="AH73" s="21">
        <f t="shared" ref="AH73:AH103" si="28">SUM(AG73)</f>
        <v>2.6190000000000002</v>
      </c>
      <c r="AI73" s="78"/>
      <c r="AJ73" s="78"/>
      <c r="AK73" s="78"/>
      <c r="AL73" s="78"/>
      <c r="AM73" s="20">
        <v>2.2229999999999999</v>
      </c>
      <c r="AN73" s="21">
        <f t="shared" ref="AN73:AN103" si="29">SUM(AM73)</f>
        <v>2.2229999999999999</v>
      </c>
      <c r="AO73" s="78"/>
      <c r="AP73" s="78"/>
      <c r="AQ73" s="78"/>
      <c r="AR73" s="78"/>
      <c r="AS73" s="20">
        <v>1.851</v>
      </c>
      <c r="AT73" s="21">
        <f t="shared" ref="AT73:AT103" si="30">SUM(AS73)</f>
        <v>1.851</v>
      </c>
      <c r="AU73" s="78"/>
      <c r="AV73" s="78"/>
      <c r="AW73" s="78"/>
      <c r="AX73" s="78"/>
      <c r="AY73" s="20">
        <v>1.45</v>
      </c>
      <c r="AZ73" s="22">
        <f t="shared" ref="AZ73:AZ103" si="31">SUM(AY73)</f>
        <v>1.45</v>
      </c>
      <c r="BA73" s="8"/>
      <c r="BB73" s="62" t="s">
        <v>703</v>
      </c>
      <c r="BC73" s="57"/>
      <c r="BD73" s="62" t="s">
        <v>704</v>
      </c>
      <c r="BE73" s="55"/>
      <c r="BF73" s="55"/>
      <c r="BG73" s="18" t="s">
        <v>702</v>
      </c>
      <c r="BH73" s="19" t="s">
        <v>27</v>
      </c>
      <c r="BI73" s="19">
        <v>3</v>
      </c>
      <c r="BJ73" s="78"/>
      <c r="BK73" s="78"/>
      <c r="BL73" s="78"/>
      <c r="BM73" s="78"/>
      <c r="BN73" s="20" t="s">
        <v>705</v>
      </c>
      <c r="BO73" s="21" t="s">
        <v>706</v>
      </c>
      <c r="BP73" s="78"/>
      <c r="BQ73" s="78"/>
      <c r="BR73" s="78"/>
      <c r="BS73" s="78"/>
      <c r="BT73" s="20" t="s">
        <v>705</v>
      </c>
      <c r="BU73" s="21" t="s">
        <v>706</v>
      </c>
      <c r="BV73" s="78"/>
      <c r="BW73" s="78"/>
      <c r="BX73" s="78"/>
      <c r="BY73" s="78"/>
      <c r="BZ73" s="20" t="s">
        <v>705</v>
      </c>
      <c r="CA73" s="21" t="s">
        <v>706</v>
      </c>
      <c r="CB73" s="78"/>
      <c r="CC73" s="78"/>
      <c r="CD73" s="78"/>
      <c r="CE73" s="78"/>
      <c r="CF73" s="20" t="s">
        <v>705</v>
      </c>
      <c r="CG73" s="21" t="s">
        <v>706</v>
      </c>
      <c r="CH73" s="78"/>
      <c r="CI73" s="78"/>
      <c r="CJ73" s="78"/>
      <c r="CK73" s="78"/>
      <c r="CL73" s="20" t="s">
        <v>705</v>
      </c>
      <c r="CM73" s="21" t="s">
        <v>706</v>
      </c>
      <c r="CN73" s="78"/>
      <c r="CO73" s="78"/>
      <c r="CP73" s="78"/>
      <c r="CQ73" s="78"/>
      <c r="CR73" s="20" t="s">
        <v>705</v>
      </c>
      <c r="CS73" s="21" t="s">
        <v>706</v>
      </c>
      <c r="CT73" s="78"/>
      <c r="CU73" s="78"/>
      <c r="CV73" s="78"/>
      <c r="CW73" s="78"/>
      <c r="CX73" s="20" t="s">
        <v>705</v>
      </c>
      <c r="CY73" s="21" t="s">
        <v>706</v>
      </c>
      <c r="CZ73" s="78"/>
      <c r="DA73" s="78"/>
      <c r="DB73" s="78"/>
      <c r="DC73" s="78"/>
      <c r="DD73" s="20" t="s">
        <v>705</v>
      </c>
      <c r="DE73" s="22" t="s">
        <v>706</v>
      </c>
      <c r="DF73" s="8"/>
      <c r="DG73" s="62"/>
      <c r="DH73" s="57"/>
      <c r="DI73" s="62"/>
      <c r="DJ73" s="55"/>
    </row>
    <row r="74" spans="1:114" ht="20.25" customHeight="1">
      <c r="A74" s="8"/>
      <c r="B74" s="24" t="s">
        <v>707</v>
      </c>
      <c r="C74" s="25" t="s">
        <v>27</v>
      </c>
      <c r="D74" s="25">
        <v>3</v>
      </c>
      <c r="E74" s="77"/>
      <c r="F74" s="77"/>
      <c r="G74" s="77"/>
      <c r="H74" s="77"/>
      <c r="I74" s="26">
        <v>0</v>
      </c>
      <c r="J74" s="27">
        <f t="shared" si="24"/>
        <v>0</v>
      </c>
      <c r="K74" s="77"/>
      <c r="L74" s="77"/>
      <c r="M74" s="77"/>
      <c r="N74" s="77"/>
      <c r="O74" s="26">
        <v>0</v>
      </c>
      <c r="P74" s="27">
        <f t="shared" si="25"/>
        <v>0</v>
      </c>
      <c r="Q74" s="77"/>
      <c r="R74" s="77"/>
      <c r="S74" s="77"/>
      <c r="T74" s="77"/>
      <c r="U74" s="26">
        <v>0</v>
      </c>
      <c r="V74" s="27">
        <f t="shared" si="26"/>
        <v>0</v>
      </c>
      <c r="W74" s="77"/>
      <c r="X74" s="77"/>
      <c r="Y74" s="77"/>
      <c r="Z74" s="77"/>
      <c r="AA74" s="26">
        <v>0</v>
      </c>
      <c r="AB74" s="27">
        <f t="shared" si="27"/>
        <v>0</v>
      </c>
      <c r="AC74" s="77"/>
      <c r="AD74" s="77"/>
      <c r="AE74" s="77"/>
      <c r="AF74" s="77"/>
      <c r="AG74" s="26">
        <v>0</v>
      </c>
      <c r="AH74" s="27">
        <f t="shared" si="28"/>
        <v>0</v>
      </c>
      <c r="AI74" s="77"/>
      <c r="AJ74" s="77"/>
      <c r="AK74" s="77"/>
      <c r="AL74" s="77"/>
      <c r="AM74" s="26">
        <v>0</v>
      </c>
      <c r="AN74" s="27">
        <f t="shared" si="29"/>
        <v>0</v>
      </c>
      <c r="AO74" s="77"/>
      <c r="AP74" s="77"/>
      <c r="AQ74" s="77"/>
      <c r="AR74" s="77"/>
      <c r="AS74" s="26">
        <v>0</v>
      </c>
      <c r="AT74" s="27">
        <f t="shared" si="30"/>
        <v>0</v>
      </c>
      <c r="AU74" s="77"/>
      <c r="AV74" s="77"/>
      <c r="AW74" s="77"/>
      <c r="AX74" s="77"/>
      <c r="AY74" s="26">
        <v>0</v>
      </c>
      <c r="AZ74" s="28">
        <f t="shared" si="31"/>
        <v>0</v>
      </c>
      <c r="BA74" s="8"/>
      <c r="BB74" s="60" t="s">
        <v>708</v>
      </c>
      <c r="BC74" s="57"/>
      <c r="BD74" s="60" t="s">
        <v>709</v>
      </c>
      <c r="BE74" s="55"/>
      <c r="BF74" s="55"/>
      <c r="BG74" s="24" t="s">
        <v>707</v>
      </c>
      <c r="BH74" s="25" t="s">
        <v>27</v>
      </c>
      <c r="BI74" s="25">
        <v>3</v>
      </c>
      <c r="BJ74" s="77"/>
      <c r="BK74" s="77"/>
      <c r="BL74" s="77"/>
      <c r="BM74" s="77"/>
      <c r="BN74" s="26" t="s">
        <v>710</v>
      </c>
      <c r="BO74" s="27" t="s">
        <v>711</v>
      </c>
      <c r="BP74" s="77"/>
      <c r="BQ74" s="77"/>
      <c r="BR74" s="77"/>
      <c r="BS74" s="77"/>
      <c r="BT74" s="26" t="s">
        <v>710</v>
      </c>
      <c r="BU74" s="27" t="s">
        <v>711</v>
      </c>
      <c r="BV74" s="77"/>
      <c r="BW74" s="77"/>
      <c r="BX74" s="77"/>
      <c r="BY74" s="77"/>
      <c r="BZ74" s="26" t="s">
        <v>710</v>
      </c>
      <c r="CA74" s="27" t="s">
        <v>711</v>
      </c>
      <c r="CB74" s="77"/>
      <c r="CC74" s="77"/>
      <c r="CD74" s="77"/>
      <c r="CE74" s="77"/>
      <c r="CF74" s="26" t="s">
        <v>710</v>
      </c>
      <c r="CG74" s="27" t="s">
        <v>711</v>
      </c>
      <c r="CH74" s="77"/>
      <c r="CI74" s="77"/>
      <c r="CJ74" s="77"/>
      <c r="CK74" s="77"/>
      <c r="CL74" s="26" t="s">
        <v>710</v>
      </c>
      <c r="CM74" s="27" t="s">
        <v>711</v>
      </c>
      <c r="CN74" s="77"/>
      <c r="CO74" s="77"/>
      <c r="CP74" s="77"/>
      <c r="CQ74" s="77"/>
      <c r="CR74" s="26" t="s">
        <v>710</v>
      </c>
      <c r="CS74" s="27" t="s">
        <v>711</v>
      </c>
      <c r="CT74" s="77"/>
      <c r="CU74" s="77"/>
      <c r="CV74" s="77"/>
      <c r="CW74" s="77"/>
      <c r="CX74" s="26" t="s">
        <v>710</v>
      </c>
      <c r="CY74" s="27" t="s">
        <v>711</v>
      </c>
      <c r="CZ74" s="77"/>
      <c r="DA74" s="77"/>
      <c r="DB74" s="77"/>
      <c r="DC74" s="77"/>
      <c r="DD74" s="26" t="s">
        <v>710</v>
      </c>
      <c r="DE74" s="28" t="s">
        <v>711</v>
      </c>
      <c r="DF74" s="8"/>
      <c r="DG74" s="60"/>
      <c r="DH74" s="57"/>
      <c r="DI74" s="60"/>
      <c r="DJ74" s="55"/>
    </row>
    <row r="75" spans="1:114" ht="20.25" customHeight="1">
      <c r="A75" s="8"/>
      <c r="B75" s="24" t="s">
        <v>712</v>
      </c>
      <c r="C75" s="25" t="s">
        <v>27</v>
      </c>
      <c r="D75" s="25">
        <v>3</v>
      </c>
      <c r="E75" s="77"/>
      <c r="F75" s="77"/>
      <c r="G75" s="77"/>
      <c r="H75" s="77"/>
      <c r="I75" s="27">
        <f>IFERROR(SUM(I73:I74), 0)</f>
        <v>5.0519999999999996</v>
      </c>
      <c r="J75" s="27">
        <f t="shared" si="24"/>
        <v>5.0519999999999996</v>
      </c>
      <c r="K75" s="77"/>
      <c r="L75" s="77"/>
      <c r="M75" s="77"/>
      <c r="N75" s="77"/>
      <c r="O75" s="27">
        <f>IFERROR(SUM(O73:O74), 0)</f>
        <v>6.0410000000000004</v>
      </c>
      <c r="P75" s="27">
        <f t="shared" si="25"/>
        <v>6.0410000000000004</v>
      </c>
      <c r="Q75" s="77"/>
      <c r="R75" s="77"/>
      <c r="S75" s="77"/>
      <c r="T75" s="77"/>
      <c r="U75" s="27">
        <f>IFERROR(SUM(U73:U74), 0)</f>
        <v>7.327</v>
      </c>
      <c r="V75" s="27">
        <f t="shared" si="26"/>
        <v>7.327</v>
      </c>
      <c r="W75" s="77"/>
      <c r="X75" s="77"/>
      <c r="Y75" s="77"/>
      <c r="Z75" s="77"/>
      <c r="AA75" s="27">
        <f>IFERROR(SUM(AA73:AA74), 0)</f>
        <v>3.0449999999999999</v>
      </c>
      <c r="AB75" s="27">
        <f t="shared" si="27"/>
        <v>3.0449999999999999</v>
      </c>
      <c r="AC75" s="77"/>
      <c r="AD75" s="77"/>
      <c r="AE75" s="77"/>
      <c r="AF75" s="77"/>
      <c r="AG75" s="27">
        <f>IFERROR(SUM(AG73:AG74), 0)</f>
        <v>2.6190000000000002</v>
      </c>
      <c r="AH75" s="27">
        <f t="shared" si="28"/>
        <v>2.6190000000000002</v>
      </c>
      <c r="AI75" s="77"/>
      <c r="AJ75" s="77"/>
      <c r="AK75" s="77"/>
      <c r="AL75" s="77"/>
      <c r="AM75" s="27">
        <f>IFERROR(SUM(AM73:AM74), 0)</f>
        <v>2.2229999999999999</v>
      </c>
      <c r="AN75" s="27">
        <f t="shared" si="29"/>
        <v>2.2229999999999999</v>
      </c>
      <c r="AO75" s="77"/>
      <c r="AP75" s="77"/>
      <c r="AQ75" s="77"/>
      <c r="AR75" s="77"/>
      <c r="AS75" s="27">
        <f>IFERROR(SUM(AS73:AS74), 0)</f>
        <v>1.851</v>
      </c>
      <c r="AT75" s="27">
        <f t="shared" si="30"/>
        <v>1.851</v>
      </c>
      <c r="AU75" s="77"/>
      <c r="AV75" s="77"/>
      <c r="AW75" s="77"/>
      <c r="AX75" s="77"/>
      <c r="AY75" s="27">
        <f>IFERROR(SUM(AY73:AY74), 0)</f>
        <v>1.45</v>
      </c>
      <c r="AZ75" s="28">
        <f t="shared" si="31"/>
        <v>1.45</v>
      </c>
      <c r="BA75" s="8"/>
      <c r="BB75" s="60" t="s">
        <v>713</v>
      </c>
      <c r="BC75" s="57"/>
      <c r="BD75" s="60" t="s">
        <v>714</v>
      </c>
      <c r="BE75" s="55"/>
      <c r="BF75" s="55"/>
      <c r="BG75" s="24" t="s">
        <v>712</v>
      </c>
      <c r="BH75" s="25" t="s">
        <v>27</v>
      </c>
      <c r="BI75" s="25">
        <v>3</v>
      </c>
      <c r="BJ75" s="77"/>
      <c r="BK75" s="77"/>
      <c r="BL75" s="77"/>
      <c r="BM75" s="77"/>
      <c r="BN75" s="27" t="s">
        <v>715</v>
      </c>
      <c r="BO75" s="27" t="s">
        <v>716</v>
      </c>
      <c r="BP75" s="77"/>
      <c r="BQ75" s="77"/>
      <c r="BR75" s="77"/>
      <c r="BS75" s="77"/>
      <c r="BT75" s="27" t="s">
        <v>715</v>
      </c>
      <c r="BU75" s="27" t="s">
        <v>716</v>
      </c>
      <c r="BV75" s="77"/>
      <c r="BW75" s="77"/>
      <c r="BX75" s="77"/>
      <c r="BY75" s="77"/>
      <c r="BZ75" s="27" t="s">
        <v>715</v>
      </c>
      <c r="CA75" s="27" t="s">
        <v>716</v>
      </c>
      <c r="CB75" s="77"/>
      <c r="CC75" s="77"/>
      <c r="CD75" s="77"/>
      <c r="CE75" s="77"/>
      <c r="CF75" s="27" t="s">
        <v>715</v>
      </c>
      <c r="CG75" s="27" t="s">
        <v>716</v>
      </c>
      <c r="CH75" s="77"/>
      <c r="CI75" s="77"/>
      <c r="CJ75" s="77"/>
      <c r="CK75" s="77"/>
      <c r="CL75" s="27" t="s">
        <v>715</v>
      </c>
      <c r="CM75" s="27" t="s">
        <v>716</v>
      </c>
      <c r="CN75" s="77"/>
      <c r="CO75" s="77"/>
      <c r="CP75" s="77"/>
      <c r="CQ75" s="77"/>
      <c r="CR75" s="27" t="s">
        <v>715</v>
      </c>
      <c r="CS75" s="27" t="s">
        <v>716</v>
      </c>
      <c r="CT75" s="77"/>
      <c r="CU75" s="77"/>
      <c r="CV75" s="77"/>
      <c r="CW75" s="77"/>
      <c r="CX75" s="27" t="s">
        <v>715</v>
      </c>
      <c r="CY75" s="27" t="s">
        <v>716</v>
      </c>
      <c r="CZ75" s="77"/>
      <c r="DA75" s="77"/>
      <c r="DB75" s="77"/>
      <c r="DC75" s="77"/>
      <c r="DD75" s="27" t="s">
        <v>715</v>
      </c>
      <c r="DE75" s="28" t="s">
        <v>716</v>
      </c>
      <c r="DF75" s="8"/>
      <c r="DG75" s="60"/>
      <c r="DH75" s="57"/>
      <c r="DI75" s="60"/>
      <c r="DJ75" s="55"/>
    </row>
    <row r="76" spans="1:114" ht="20.25" customHeight="1">
      <c r="A76" s="8"/>
      <c r="B76" s="24" t="s">
        <v>717</v>
      </c>
      <c r="C76" s="25" t="s">
        <v>27</v>
      </c>
      <c r="D76" s="25">
        <v>3</v>
      </c>
      <c r="E76" s="77"/>
      <c r="F76" s="77"/>
      <c r="G76" s="77"/>
      <c r="H76" s="77"/>
      <c r="I76" s="26">
        <v>0</v>
      </c>
      <c r="J76" s="27">
        <f t="shared" si="24"/>
        <v>0</v>
      </c>
      <c r="K76" s="77"/>
      <c r="L76" s="77"/>
      <c r="M76" s="77"/>
      <c r="N76" s="77"/>
      <c r="O76" s="26">
        <v>0</v>
      </c>
      <c r="P76" s="27">
        <f t="shared" si="25"/>
        <v>0</v>
      </c>
      <c r="Q76" s="77"/>
      <c r="R76" s="77"/>
      <c r="S76" s="77"/>
      <c r="T76" s="77"/>
      <c r="U76" s="26">
        <v>0</v>
      </c>
      <c r="V76" s="27">
        <f t="shared" si="26"/>
        <v>0</v>
      </c>
      <c r="W76" s="77"/>
      <c r="X76" s="77"/>
      <c r="Y76" s="77"/>
      <c r="Z76" s="77"/>
      <c r="AA76" s="26">
        <v>17.614000000000001</v>
      </c>
      <c r="AB76" s="27">
        <f t="shared" si="27"/>
        <v>17.614000000000001</v>
      </c>
      <c r="AC76" s="77"/>
      <c r="AD76" s="77"/>
      <c r="AE76" s="77"/>
      <c r="AF76" s="77"/>
      <c r="AG76" s="26">
        <v>13.888999999999999</v>
      </c>
      <c r="AH76" s="27">
        <f t="shared" si="28"/>
        <v>13.888999999999999</v>
      </c>
      <c r="AI76" s="77"/>
      <c r="AJ76" s="77"/>
      <c r="AK76" s="77"/>
      <c r="AL76" s="77"/>
      <c r="AM76" s="26">
        <v>13.734999999999999</v>
      </c>
      <c r="AN76" s="27">
        <f t="shared" si="29"/>
        <v>13.734999999999999</v>
      </c>
      <c r="AO76" s="77"/>
      <c r="AP76" s="77"/>
      <c r="AQ76" s="77"/>
      <c r="AR76" s="77"/>
      <c r="AS76" s="26">
        <v>13.555999999999999</v>
      </c>
      <c r="AT76" s="27">
        <f t="shared" si="30"/>
        <v>13.555999999999999</v>
      </c>
      <c r="AU76" s="77"/>
      <c r="AV76" s="77"/>
      <c r="AW76" s="77"/>
      <c r="AX76" s="77"/>
      <c r="AY76" s="26">
        <v>11.122</v>
      </c>
      <c r="AZ76" s="28">
        <f t="shared" si="31"/>
        <v>11.122</v>
      </c>
      <c r="BA76" s="8"/>
      <c r="BB76" s="60" t="s">
        <v>718</v>
      </c>
      <c r="BC76" s="57"/>
      <c r="BD76" s="60" t="s">
        <v>719</v>
      </c>
      <c r="BE76" s="55"/>
      <c r="BF76" s="55"/>
      <c r="BG76" s="24" t="s">
        <v>717</v>
      </c>
      <c r="BH76" s="25" t="s">
        <v>27</v>
      </c>
      <c r="BI76" s="25">
        <v>3</v>
      </c>
      <c r="BJ76" s="77"/>
      <c r="BK76" s="77"/>
      <c r="BL76" s="77"/>
      <c r="BM76" s="77"/>
      <c r="BN76" s="26" t="s">
        <v>720</v>
      </c>
      <c r="BO76" s="27" t="s">
        <v>721</v>
      </c>
      <c r="BP76" s="77"/>
      <c r="BQ76" s="77"/>
      <c r="BR76" s="77"/>
      <c r="BS76" s="77"/>
      <c r="BT76" s="26" t="s">
        <v>720</v>
      </c>
      <c r="BU76" s="27" t="s">
        <v>721</v>
      </c>
      <c r="BV76" s="77"/>
      <c r="BW76" s="77"/>
      <c r="BX76" s="77"/>
      <c r="BY76" s="77"/>
      <c r="BZ76" s="26" t="s">
        <v>720</v>
      </c>
      <c r="CA76" s="27" t="s">
        <v>721</v>
      </c>
      <c r="CB76" s="77"/>
      <c r="CC76" s="77"/>
      <c r="CD76" s="77"/>
      <c r="CE76" s="77"/>
      <c r="CF76" s="26" t="s">
        <v>720</v>
      </c>
      <c r="CG76" s="27" t="s">
        <v>721</v>
      </c>
      <c r="CH76" s="77"/>
      <c r="CI76" s="77"/>
      <c r="CJ76" s="77"/>
      <c r="CK76" s="77"/>
      <c r="CL76" s="26" t="s">
        <v>720</v>
      </c>
      <c r="CM76" s="27" t="s">
        <v>721</v>
      </c>
      <c r="CN76" s="77"/>
      <c r="CO76" s="77"/>
      <c r="CP76" s="77"/>
      <c r="CQ76" s="77"/>
      <c r="CR76" s="26" t="s">
        <v>720</v>
      </c>
      <c r="CS76" s="27" t="s">
        <v>721</v>
      </c>
      <c r="CT76" s="77"/>
      <c r="CU76" s="77"/>
      <c r="CV76" s="77"/>
      <c r="CW76" s="77"/>
      <c r="CX76" s="26" t="s">
        <v>720</v>
      </c>
      <c r="CY76" s="27" t="s">
        <v>721</v>
      </c>
      <c r="CZ76" s="77"/>
      <c r="DA76" s="77"/>
      <c r="DB76" s="77"/>
      <c r="DC76" s="77"/>
      <c r="DD76" s="26" t="s">
        <v>720</v>
      </c>
      <c r="DE76" s="28" t="s">
        <v>721</v>
      </c>
      <c r="DF76" s="8"/>
      <c r="DG76" s="60"/>
      <c r="DH76" s="57"/>
      <c r="DI76" s="60"/>
      <c r="DJ76" s="55"/>
    </row>
    <row r="77" spans="1:114" ht="20.25" customHeight="1">
      <c r="A77" s="8"/>
      <c r="B77" s="24" t="s">
        <v>722</v>
      </c>
      <c r="C77" s="25" t="s">
        <v>27</v>
      </c>
      <c r="D77" s="25">
        <v>3</v>
      </c>
      <c r="E77" s="77"/>
      <c r="F77" s="77"/>
      <c r="G77" s="77"/>
      <c r="H77" s="77"/>
      <c r="I77" s="26">
        <v>0</v>
      </c>
      <c r="J77" s="27">
        <f t="shared" si="24"/>
        <v>0</v>
      </c>
      <c r="K77" s="77"/>
      <c r="L77" s="77"/>
      <c r="M77" s="77"/>
      <c r="N77" s="77"/>
      <c r="O77" s="26">
        <v>0</v>
      </c>
      <c r="P77" s="27">
        <f t="shared" si="25"/>
        <v>0</v>
      </c>
      <c r="Q77" s="77"/>
      <c r="R77" s="77"/>
      <c r="S77" s="77"/>
      <c r="T77" s="77"/>
      <c r="U77" s="26">
        <v>0</v>
      </c>
      <c r="V77" s="27">
        <f t="shared" si="26"/>
        <v>0</v>
      </c>
      <c r="W77" s="77"/>
      <c r="X77" s="77"/>
      <c r="Y77" s="77"/>
      <c r="Z77" s="77"/>
      <c r="AA77" s="26">
        <v>0</v>
      </c>
      <c r="AB77" s="27">
        <f t="shared" si="27"/>
        <v>0</v>
      </c>
      <c r="AC77" s="77"/>
      <c r="AD77" s="77"/>
      <c r="AE77" s="77"/>
      <c r="AF77" s="77"/>
      <c r="AG77" s="26">
        <v>0</v>
      </c>
      <c r="AH77" s="27">
        <f t="shared" si="28"/>
        <v>0</v>
      </c>
      <c r="AI77" s="77"/>
      <c r="AJ77" s="77"/>
      <c r="AK77" s="77"/>
      <c r="AL77" s="77"/>
      <c r="AM77" s="26">
        <v>0</v>
      </c>
      <c r="AN77" s="27">
        <f t="shared" si="29"/>
        <v>0</v>
      </c>
      <c r="AO77" s="77"/>
      <c r="AP77" s="77"/>
      <c r="AQ77" s="77"/>
      <c r="AR77" s="77"/>
      <c r="AS77" s="26">
        <v>0</v>
      </c>
      <c r="AT77" s="27">
        <f t="shared" si="30"/>
        <v>0</v>
      </c>
      <c r="AU77" s="77"/>
      <c r="AV77" s="77"/>
      <c r="AW77" s="77"/>
      <c r="AX77" s="77"/>
      <c r="AY77" s="26">
        <v>0</v>
      </c>
      <c r="AZ77" s="28">
        <f t="shared" si="31"/>
        <v>0</v>
      </c>
      <c r="BA77" s="8"/>
      <c r="BB77" s="60" t="s">
        <v>723</v>
      </c>
      <c r="BC77" s="57"/>
      <c r="BD77" s="60" t="s">
        <v>724</v>
      </c>
      <c r="BE77" s="55"/>
      <c r="BF77" s="55"/>
      <c r="BG77" s="24" t="s">
        <v>722</v>
      </c>
      <c r="BH77" s="25" t="s">
        <v>27</v>
      </c>
      <c r="BI77" s="25">
        <v>3</v>
      </c>
      <c r="BJ77" s="77"/>
      <c r="BK77" s="77"/>
      <c r="BL77" s="77"/>
      <c r="BM77" s="77"/>
      <c r="BN77" s="26" t="s">
        <v>725</v>
      </c>
      <c r="BO77" s="27" t="s">
        <v>726</v>
      </c>
      <c r="BP77" s="77"/>
      <c r="BQ77" s="77"/>
      <c r="BR77" s="77"/>
      <c r="BS77" s="77"/>
      <c r="BT77" s="26" t="s">
        <v>725</v>
      </c>
      <c r="BU77" s="27" t="s">
        <v>726</v>
      </c>
      <c r="BV77" s="77"/>
      <c r="BW77" s="77"/>
      <c r="BX77" s="77"/>
      <c r="BY77" s="77"/>
      <c r="BZ77" s="26" t="s">
        <v>725</v>
      </c>
      <c r="CA77" s="27" t="s">
        <v>726</v>
      </c>
      <c r="CB77" s="77"/>
      <c r="CC77" s="77"/>
      <c r="CD77" s="77"/>
      <c r="CE77" s="77"/>
      <c r="CF77" s="26" t="s">
        <v>725</v>
      </c>
      <c r="CG77" s="27" t="s">
        <v>726</v>
      </c>
      <c r="CH77" s="77"/>
      <c r="CI77" s="77"/>
      <c r="CJ77" s="77"/>
      <c r="CK77" s="77"/>
      <c r="CL77" s="26" t="s">
        <v>725</v>
      </c>
      <c r="CM77" s="27" t="s">
        <v>726</v>
      </c>
      <c r="CN77" s="77"/>
      <c r="CO77" s="77"/>
      <c r="CP77" s="77"/>
      <c r="CQ77" s="77"/>
      <c r="CR77" s="26" t="s">
        <v>725</v>
      </c>
      <c r="CS77" s="27" t="s">
        <v>726</v>
      </c>
      <c r="CT77" s="77"/>
      <c r="CU77" s="77"/>
      <c r="CV77" s="77"/>
      <c r="CW77" s="77"/>
      <c r="CX77" s="26" t="s">
        <v>725</v>
      </c>
      <c r="CY77" s="27" t="s">
        <v>726</v>
      </c>
      <c r="CZ77" s="77"/>
      <c r="DA77" s="77"/>
      <c r="DB77" s="77"/>
      <c r="DC77" s="77"/>
      <c r="DD77" s="26" t="s">
        <v>725</v>
      </c>
      <c r="DE77" s="28" t="s">
        <v>726</v>
      </c>
      <c r="DF77" s="8"/>
      <c r="DG77" s="60"/>
      <c r="DH77" s="57"/>
      <c r="DI77" s="60"/>
      <c r="DJ77" s="55"/>
    </row>
    <row r="78" spans="1:114" ht="20.25" customHeight="1">
      <c r="A78" s="8"/>
      <c r="B78" s="24" t="s">
        <v>727</v>
      </c>
      <c r="C78" s="25" t="s">
        <v>27</v>
      </c>
      <c r="D78" s="25">
        <v>3</v>
      </c>
      <c r="E78" s="77"/>
      <c r="F78" s="77"/>
      <c r="G78" s="77"/>
      <c r="H78" s="77"/>
      <c r="I78" s="27">
        <f>IFERROR(SUM(I76:I77), 0)</f>
        <v>0</v>
      </c>
      <c r="J78" s="27">
        <f t="shared" si="24"/>
        <v>0</v>
      </c>
      <c r="K78" s="77"/>
      <c r="L78" s="77"/>
      <c r="M78" s="77"/>
      <c r="N78" s="77"/>
      <c r="O78" s="27">
        <f>IFERROR(SUM(O76:O77), 0)</f>
        <v>0</v>
      </c>
      <c r="P78" s="27">
        <f t="shared" si="25"/>
        <v>0</v>
      </c>
      <c r="Q78" s="77"/>
      <c r="R78" s="77"/>
      <c r="S78" s="77"/>
      <c r="T78" s="77"/>
      <c r="U78" s="27">
        <f>IFERROR(SUM(U76:U77), 0)</f>
        <v>0</v>
      </c>
      <c r="V78" s="27">
        <f t="shared" si="26"/>
        <v>0</v>
      </c>
      <c r="W78" s="77"/>
      <c r="X78" s="77"/>
      <c r="Y78" s="77"/>
      <c r="Z78" s="77"/>
      <c r="AA78" s="27">
        <f>IFERROR(SUM(AA76:AA77), 0)</f>
        <v>17.614000000000001</v>
      </c>
      <c r="AB78" s="27">
        <f t="shared" si="27"/>
        <v>17.614000000000001</v>
      </c>
      <c r="AC78" s="77"/>
      <c r="AD78" s="77"/>
      <c r="AE78" s="77"/>
      <c r="AF78" s="77"/>
      <c r="AG78" s="27">
        <f>IFERROR(SUM(AG76:AG77), 0)</f>
        <v>13.888999999999999</v>
      </c>
      <c r="AH78" s="27">
        <f t="shared" si="28"/>
        <v>13.888999999999999</v>
      </c>
      <c r="AI78" s="77"/>
      <c r="AJ78" s="77"/>
      <c r="AK78" s="77"/>
      <c r="AL78" s="77"/>
      <c r="AM78" s="27">
        <f>IFERROR(SUM(AM76:AM77), 0)</f>
        <v>13.734999999999999</v>
      </c>
      <c r="AN78" s="27">
        <f t="shared" si="29"/>
        <v>13.734999999999999</v>
      </c>
      <c r="AO78" s="77"/>
      <c r="AP78" s="77"/>
      <c r="AQ78" s="77"/>
      <c r="AR78" s="77"/>
      <c r="AS78" s="27">
        <f>IFERROR(SUM(AS76:AS77), 0)</f>
        <v>13.555999999999999</v>
      </c>
      <c r="AT78" s="27">
        <f t="shared" si="30"/>
        <v>13.555999999999999</v>
      </c>
      <c r="AU78" s="77"/>
      <c r="AV78" s="77"/>
      <c r="AW78" s="77"/>
      <c r="AX78" s="77"/>
      <c r="AY78" s="27">
        <f>IFERROR(SUM(AY76:AY77), 0)</f>
        <v>11.122</v>
      </c>
      <c r="AZ78" s="28">
        <f t="shared" si="31"/>
        <v>11.122</v>
      </c>
      <c r="BA78" s="8"/>
      <c r="BB78" s="60" t="s">
        <v>728</v>
      </c>
      <c r="BC78" s="57"/>
      <c r="BD78" s="60" t="s">
        <v>729</v>
      </c>
      <c r="BE78" s="55"/>
      <c r="BF78" s="55"/>
      <c r="BG78" s="24" t="s">
        <v>727</v>
      </c>
      <c r="BH78" s="25" t="s">
        <v>27</v>
      </c>
      <c r="BI78" s="25">
        <v>3</v>
      </c>
      <c r="BJ78" s="77"/>
      <c r="BK78" s="77"/>
      <c r="BL78" s="77"/>
      <c r="BM78" s="77"/>
      <c r="BN78" s="27" t="s">
        <v>730</v>
      </c>
      <c r="BO78" s="27" t="s">
        <v>731</v>
      </c>
      <c r="BP78" s="77"/>
      <c r="BQ78" s="77"/>
      <c r="BR78" s="77"/>
      <c r="BS78" s="77"/>
      <c r="BT78" s="27" t="s">
        <v>730</v>
      </c>
      <c r="BU78" s="27" t="s">
        <v>731</v>
      </c>
      <c r="BV78" s="77"/>
      <c r="BW78" s="77"/>
      <c r="BX78" s="77"/>
      <c r="BY78" s="77"/>
      <c r="BZ78" s="27" t="s">
        <v>730</v>
      </c>
      <c r="CA78" s="27" t="s">
        <v>731</v>
      </c>
      <c r="CB78" s="77"/>
      <c r="CC78" s="77"/>
      <c r="CD78" s="77"/>
      <c r="CE78" s="77"/>
      <c r="CF78" s="27" t="s">
        <v>730</v>
      </c>
      <c r="CG78" s="27" t="s">
        <v>731</v>
      </c>
      <c r="CH78" s="77"/>
      <c r="CI78" s="77"/>
      <c r="CJ78" s="77"/>
      <c r="CK78" s="77"/>
      <c r="CL78" s="27" t="s">
        <v>730</v>
      </c>
      <c r="CM78" s="27" t="s">
        <v>731</v>
      </c>
      <c r="CN78" s="77"/>
      <c r="CO78" s="77"/>
      <c r="CP78" s="77"/>
      <c r="CQ78" s="77"/>
      <c r="CR78" s="27" t="s">
        <v>730</v>
      </c>
      <c r="CS78" s="27" t="s">
        <v>731</v>
      </c>
      <c r="CT78" s="77"/>
      <c r="CU78" s="77"/>
      <c r="CV78" s="77"/>
      <c r="CW78" s="77"/>
      <c r="CX78" s="27" t="s">
        <v>730</v>
      </c>
      <c r="CY78" s="27" t="s">
        <v>731</v>
      </c>
      <c r="CZ78" s="77"/>
      <c r="DA78" s="77"/>
      <c r="DB78" s="77"/>
      <c r="DC78" s="77"/>
      <c r="DD78" s="27" t="s">
        <v>730</v>
      </c>
      <c r="DE78" s="28" t="s">
        <v>731</v>
      </c>
      <c r="DF78" s="8"/>
      <c r="DG78" s="60"/>
      <c r="DH78" s="57"/>
      <c r="DI78" s="60"/>
      <c r="DJ78" s="55"/>
    </row>
    <row r="79" spans="1:114" ht="20.25" customHeight="1">
      <c r="A79" s="8"/>
      <c r="B79" s="24" t="s">
        <v>732</v>
      </c>
      <c r="C79" s="25" t="s">
        <v>27</v>
      </c>
      <c r="D79" s="25">
        <v>3</v>
      </c>
      <c r="E79" s="77"/>
      <c r="F79" s="77"/>
      <c r="G79" s="77"/>
      <c r="H79" s="77"/>
      <c r="I79" s="26">
        <v>2.1000000000000001E-2</v>
      </c>
      <c r="J79" s="27">
        <f t="shared" si="24"/>
        <v>2.1000000000000001E-2</v>
      </c>
      <c r="K79" s="77"/>
      <c r="L79" s="77"/>
      <c r="M79" s="77"/>
      <c r="N79" s="77"/>
      <c r="O79" s="26">
        <v>0</v>
      </c>
      <c r="P79" s="27">
        <f t="shared" si="25"/>
        <v>0</v>
      </c>
      <c r="Q79" s="77"/>
      <c r="R79" s="77"/>
      <c r="S79" s="77"/>
      <c r="T79" s="77"/>
      <c r="U79" s="26">
        <v>0</v>
      </c>
      <c r="V79" s="27">
        <f t="shared" si="26"/>
        <v>0</v>
      </c>
      <c r="W79" s="77"/>
      <c r="X79" s="77"/>
      <c r="Y79" s="77"/>
      <c r="Z79" s="77"/>
      <c r="AA79" s="26">
        <v>0.57099999999999995</v>
      </c>
      <c r="AB79" s="27">
        <f t="shared" si="27"/>
        <v>0.57099999999999995</v>
      </c>
      <c r="AC79" s="77"/>
      <c r="AD79" s="77"/>
      <c r="AE79" s="77"/>
      <c r="AF79" s="77"/>
      <c r="AG79" s="26">
        <v>1.4490000000000001</v>
      </c>
      <c r="AH79" s="27">
        <f t="shared" si="28"/>
        <v>1.4490000000000001</v>
      </c>
      <c r="AI79" s="77"/>
      <c r="AJ79" s="77"/>
      <c r="AK79" s="77"/>
      <c r="AL79" s="77"/>
      <c r="AM79" s="26">
        <v>0.29099999999999998</v>
      </c>
      <c r="AN79" s="27">
        <f t="shared" si="29"/>
        <v>0.29099999999999998</v>
      </c>
      <c r="AO79" s="77"/>
      <c r="AP79" s="77"/>
      <c r="AQ79" s="77"/>
      <c r="AR79" s="77"/>
      <c r="AS79" s="26">
        <v>5.2999999999999999E-2</v>
      </c>
      <c r="AT79" s="27">
        <f t="shared" si="30"/>
        <v>5.2999999999999999E-2</v>
      </c>
      <c r="AU79" s="77"/>
      <c r="AV79" s="77"/>
      <c r="AW79" s="77"/>
      <c r="AX79" s="77"/>
      <c r="AY79" s="26">
        <v>1.1179999999999999</v>
      </c>
      <c r="AZ79" s="28">
        <f t="shared" si="31"/>
        <v>1.1179999999999999</v>
      </c>
      <c r="BA79" s="8"/>
      <c r="BB79" s="60" t="s">
        <v>733</v>
      </c>
      <c r="BC79" s="57"/>
      <c r="BD79" s="60" t="s">
        <v>734</v>
      </c>
      <c r="BE79" s="55"/>
      <c r="BF79" s="55"/>
      <c r="BG79" s="24" t="s">
        <v>732</v>
      </c>
      <c r="BH79" s="25" t="s">
        <v>27</v>
      </c>
      <c r="BI79" s="25">
        <v>3</v>
      </c>
      <c r="BJ79" s="77"/>
      <c r="BK79" s="77"/>
      <c r="BL79" s="77"/>
      <c r="BM79" s="77"/>
      <c r="BN79" s="26" t="s">
        <v>735</v>
      </c>
      <c r="BO79" s="27" t="s">
        <v>736</v>
      </c>
      <c r="BP79" s="77"/>
      <c r="BQ79" s="77"/>
      <c r="BR79" s="77"/>
      <c r="BS79" s="77"/>
      <c r="BT79" s="26" t="s">
        <v>735</v>
      </c>
      <c r="BU79" s="27" t="s">
        <v>736</v>
      </c>
      <c r="BV79" s="77"/>
      <c r="BW79" s="77"/>
      <c r="BX79" s="77"/>
      <c r="BY79" s="77"/>
      <c r="BZ79" s="26" t="s">
        <v>735</v>
      </c>
      <c r="CA79" s="27" t="s">
        <v>736</v>
      </c>
      <c r="CB79" s="77"/>
      <c r="CC79" s="77"/>
      <c r="CD79" s="77"/>
      <c r="CE79" s="77"/>
      <c r="CF79" s="26" t="s">
        <v>735</v>
      </c>
      <c r="CG79" s="27" t="s">
        <v>736</v>
      </c>
      <c r="CH79" s="77"/>
      <c r="CI79" s="77"/>
      <c r="CJ79" s="77"/>
      <c r="CK79" s="77"/>
      <c r="CL79" s="26" t="s">
        <v>735</v>
      </c>
      <c r="CM79" s="27" t="s">
        <v>736</v>
      </c>
      <c r="CN79" s="77"/>
      <c r="CO79" s="77"/>
      <c r="CP79" s="77"/>
      <c r="CQ79" s="77"/>
      <c r="CR79" s="26" t="s">
        <v>735</v>
      </c>
      <c r="CS79" s="27" t="s">
        <v>736</v>
      </c>
      <c r="CT79" s="77"/>
      <c r="CU79" s="77"/>
      <c r="CV79" s="77"/>
      <c r="CW79" s="77"/>
      <c r="CX79" s="26" t="s">
        <v>735</v>
      </c>
      <c r="CY79" s="27" t="s">
        <v>736</v>
      </c>
      <c r="CZ79" s="77"/>
      <c r="DA79" s="77"/>
      <c r="DB79" s="77"/>
      <c r="DC79" s="77"/>
      <c r="DD79" s="26" t="s">
        <v>735</v>
      </c>
      <c r="DE79" s="28" t="s">
        <v>736</v>
      </c>
      <c r="DF79" s="8"/>
      <c r="DG79" s="60"/>
      <c r="DH79" s="57"/>
      <c r="DI79" s="60"/>
      <c r="DJ79" s="55"/>
    </row>
    <row r="80" spans="1:114" ht="20.25" customHeight="1">
      <c r="A80" s="8"/>
      <c r="B80" s="24" t="s">
        <v>737</v>
      </c>
      <c r="C80" s="25" t="s">
        <v>27</v>
      </c>
      <c r="D80" s="25">
        <v>3</v>
      </c>
      <c r="E80" s="77"/>
      <c r="F80" s="77"/>
      <c r="G80" s="77"/>
      <c r="H80" s="77"/>
      <c r="I80" s="26">
        <v>0</v>
      </c>
      <c r="J80" s="27">
        <f t="shared" si="24"/>
        <v>0</v>
      </c>
      <c r="K80" s="77"/>
      <c r="L80" s="77"/>
      <c r="M80" s="77"/>
      <c r="N80" s="77"/>
      <c r="O80" s="26">
        <v>0</v>
      </c>
      <c r="P80" s="27">
        <f t="shared" si="25"/>
        <v>0</v>
      </c>
      <c r="Q80" s="77"/>
      <c r="R80" s="77"/>
      <c r="S80" s="77"/>
      <c r="T80" s="77"/>
      <c r="U80" s="26">
        <v>0</v>
      </c>
      <c r="V80" s="27">
        <f t="shared" si="26"/>
        <v>0</v>
      </c>
      <c r="W80" s="77"/>
      <c r="X80" s="77"/>
      <c r="Y80" s="77"/>
      <c r="Z80" s="77"/>
      <c r="AA80" s="26">
        <v>0</v>
      </c>
      <c r="AB80" s="27">
        <f t="shared" si="27"/>
        <v>0</v>
      </c>
      <c r="AC80" s="77"/>
      <c r="AD80" s="77"/>
      <c r="AE80" s="77"/>
      <c r="AF80" s="77"/>
      <c r="AG80" s="26">
        <v>0</v>
      </c>
      <c r="AH80" s="27">
        <f t="shared" si="28"/>
        <v>0</v>
      </c>
      <c r="AI80" s="77"/>
      <c r="AJ80" s="77"/>
      <c r="AK80" s="77"/>
      <c r="AL80" s="77"/>
      <c r="AM80" s="26">
        <v>0</v>
      </c>
      <c r="AN80" s="27">
        <f t="shared" si="29"/>
        <v>0</v>
      </c>
      <c r="AO80" s="77"/>
      <c r="AP80" s="77"/>
      <c r="AQ80" s="77"/>
      <c r="AR80" s="77"/>
      <c r="AS80" s="26">
        <v>0</v>
      </c>
      <c r="AT80" s="27">
        <f t="shared" si="30"/>
        <v>0</v>
      </c>
      <c r="AU80" s="77"/>
      <c r="AV80" s="77"/>
      <c r="AW80" s="77"/>
      <c r="AX80" s="77"/>
      <c r="AY80" s="26">
        <v>0</v>
      </c>
      <c r="AZ80" s="28">
        <f t="shared" si="31"/>
        <v>0</v>
      </c>
      <c r="BA80" s="8"/>
      <c r="BB80" s="60" t="s">
        <v>738</v>
      </c>
      <c r="BC80" s="57"/>
      <c r="BD80" s="60" t="s">
        <v>739</v>
      </c>
      <c r="BE80" s="55"/>
      <c r="BF80" s="55"/>
      <c r="BG80" s="24" t="s">
        <v>737</v>
      </c>
      <c r="BH80" s="25" t="s">
        <v>27</v>
      </c>
      <c r="BI80" s="25">
        <v>3</v>
      </c>
      <c r="BJ80" s="77"/>
      <c r="BK80" s="77"/>
      <c r="BL80" s="77"/>
      <c r="BM80" s="77"/>
      <c r="BN80" s="26" t="s">
        <v>740</v>
      </c>
      <c r="BO80" s="27" t="s">
        <v>741</v>
      </c>
      <c r="BP80" s="77"/>
      <c r="BQ80" s="77"/>
      <c r="BR80" s="77"/>
      <c r="BS80" s="77"/>
      <c r="BT80" s="26" t="s">
        <v>740</v>
      </c>
      <c r="BU80" s="27" t="s">
        <v>741</v>
      </c>
      <c r="BV80" s="77"/>
      <c r="BW80" s="77"/>
      <c r="BX80" s="77"/>
      <c r="BY80" s="77"/>
      <c r="BZ80" s="26" t="s">
        <v>740</v>
      </c>
      <c r="CA80" s="27" t="s">
        <v>741</v>
      </c>
      <c r="CB80" s="77"/>
      <c r="CC80" s="77"/>
      <c r="CD80" s="77"/>
      <c r="CE80" s="77"/>
      <c r="CF80" s="26" t="s">
        <v>740</v>
      </c>
      <c r="CG80" s="27" t="s">
        <v>741</v>
      </c>
      <c r="CH80" s="77"/>
      <c r="CI80" s="77"/>
      <c r="CJ80" s="77"/>
      <c r="CK80" s="77"/>
      <c r="CL80" s="26" t="s">
        <v>740</v>
      </c>
      <c r="CM80" s="27" t="s">
        <v>741</v>
      </c>
      <c r="CN80" s="77"/>
      <c r="CO80" s="77"/>
      <c r="CP80" s="77"/>
      <c r="CQ80" s="77"/>
      <c r="CR80" s="26" t="s">
        <v>740</v>
      </c>
      <c r="CS80" s="27" t="s">
        <v>741</v>
      </c>
      <c r="CT80" s="77"/>
      <c r="CU80" s="77"/>
      <c r="CV80" s="77"/>
      <c r="CW80" s="77"/>
      <c r="CX80" s="26" t="s">
        <v>740</v>
      </c>
      <c r="CY80" s="27" t="s">
        <v>741</v>
      </c>
      <c r="CZ80" s="77"/>
      <c r="DA80" s="77"/>
      <c r="DB80" s="77"/>
      <c r="DC80" s="77"/>
      <c r="DD80" s="26" t="s">
        <v>740</v>
      </c>
      <c r="DE80" s="28" t="s">
        <v>741</v>
      </c>
      <c r="DF80" s="8"/>
      <c r="DG80" s="60"/>
      <c r="DH80" s="57"/>
      <c r="DI80" s="60"/>
      <c r="DJ80" s="55"/>
    </row>
    <row r="81" spans="1:114" ht="20.25" customHeight="1">
      <c r="A81" s="8"/>
      <c r="B81" s="24" t="s">
        <v>742</v>
      </c>
      <c r="C81" s="25" t="s">
        <v>27</v>
      </c>
      <c r="D81" s="25">
        <v>3</v>
      </c>
      <c r="E81" s="77"/>
      <c r="F81" s="77"/>
      <c r="G81" s="77"/>
      <c r="H81" s="77"/>
      <c r="I81" s="27">
        <f>IFERROR(SUM(I79:I80), 0)</f>
        <v>2.1000000000000001E-2</v>
      </c>
      <c r="J81" s="27">
        <f t="shared" si="24"/>
        <v>2.1000000000000001E-2</v>
      </c>
      <c r="K81" s="77"/>
      <c r="L81" s="77"/>
      <c r="M81" s="77"/>
      <c r="N81" s="77"/>
      <c r="O81" s="27">
        <f>IFERROR(SUM(O79:O80), 0)</f>
        <v>0</v>
      </c>
      <c r="P81" s="27">
        <f t="shared" si="25"/>
        <v>0</v>
      </c>
      <c r="Q81" s="77"/>
      <c r="R81" s="77"/>
      <c r="S81" s="77"/>
      <c r="T81" s="77"/>
      <c r="U81" s="27">
        <f>IFERROR(SUM(U79:U80), 0)</f>
        <v>0</v>
      </c>
      <c r="V81" s="27">
        <f t="shared" si="26"/>
        <v>0</v>
      </c>
      <c r="W81" s="77"/>
      <c r="X81" s="77"/>
      <c r="Y81" s="77"/>
      <c r="Z81" s="77"/>
      <c r="AA81" s="27">
        <f>IFERROR(SUM(AA79:AA80), 0)</f>
        <v>0.57099999999999995</v>
      </c>
      <c r="AB81" s="27">
        <f t="shared" si="27"/>
        <v>0.57099999999999995</v>
      </c>
      <c r="AC81" s="77"/>
      <c r="AD81" s="77"/>
      <c r="AE81" s="77"/>
      <c r="AF81" s="77"/>
      <c r="AG81" s="27">
        <f>IFERROR(SUM(AG79:AG80), 0)</f>
        <v>1.4490000000000001</v>
      </c>
      <c r="AH81" s="27">
        <f t="shared" si="28"/>
        <v>1.4490000000000001</v>
      </c>
      <c r="AI81" s="77"/>
      <c r="AJ81" s="77"/>
      <c r="AK81" s="77"/>
      <c r="AL81" s="77"/>
      <c r="AM81" s="27">
        <f>IFERROR(SUM(AM79:AM80), 0)</f>
        <v>0.29099999999999998</v>
      </c>
      <c r="AN81" s="27">
        <f t="shared" si="29"/>
        <v>0.29099999999999998</v>
      </c>
      <c r="AO81" s="77"/>
      <c r="AP81" s="77"/>
      <c r="AQ81" s="77"/>
      <c r="AR81" s="77"/>
      <c r="AS81" s="27">
        <f>IFERROR(SUM(AS79:AS80), 0)</f>
        <v>5.2999999999999999E-2</v>
      </c>
      <c r="AT81" s="27">
        <f t="shared" si="30"/>
        <v>5.2999999999999999E-2</v>
      </c>
      <c r="AU81" s="77"/>
      <c r="AV81" s="77"/>
      <c r="AW81" s="77"/>
      <c r="AX81" s="77"/>
      <c r="AY81" s="27">
        <f>IFERROR(SUM(AY79:AY80), 0)</f>
        <v>1.1179999999999999</v>
      </c>
      <c r="AZ81" s="28">
        <f t="shared" si="31"/>
        <v>1.1179999999999999</v>
      </c>
      <c r="BA81" s="8"/>
      <c r="BB81" s="60" t="s">
        <v>743</v>
      </c>
      <c r="BC81" s="57"/>
      <c r="BD81" s="60" t="s">
        <v>744</v>
      </c>
      <c r="BE81" s="55"/>
      <c r="BF81" s="55"/>
      <c r="BG81" s="24" t="s">
        <v>742</v>
      </c>
      <c r="BH81" s="25" t="s">
        <v>27</v>
      </c>
      <c r="BI81" s="25">
        <v>3</v>
      </c>
      <c r="BJ81" s="77"/>
      <c r="BK81" s="77"/>
      <c r="BL81" s="77"/>
      <c r="BM81" s="77"/>
      <c r="BN81" s="27" t="s">
        <v>745</v>
      </c>
      <c r="BO81" s="27" t="s">
        <v>746</v>
      </c>
      <c r="BP81" s="77"/>
      <c r="BQ81" s="77"/>
      <c r="BR81" s="77"/>
      <c r="BS81" s="77"/>
      <c r="BT81" s="27" t="s">
        <v>745</v>
      </c>
      <c r="BU81" s="27" t="s">
        <v>746</v>
      </c>
      <c r="BV81" s="77"/>
      <c r="BW81" s="77"/>
      <c r="BX81" s="77"/>
      <c r="BY81" s="77"/>
      <c r="BZ81" s="27" t="s">
        <v>745</v>
      </c>
      <c r="CA81" s="27" t="s">
        <v>746</v>
      </c>
      <c r="CB81" s="77"/>
      <c r="CC81" s="77"/>
      <c r="CD81" s="77"/>
      <c r="CE81" s="77"/>
      <c r="CF81" s="27" t="s">
        <v>745</v>
      </c>
      <c r="CG81" s="27" t="s">
        <v>746</v>
      </c>
      <c r="CH81" s="77"/>
      <c r="CI81" s="77"/>
      <c r="CJ81" s="77"/>
      <c r="CK81" s="77"/>
      <c r="CL81" s="27" t="s">
        <v>745</v>
      </c>
      <c r="CM81" s="27" t="s">
        <v>746</v>
      </c>
      <c r="CN81" s="77"/>
      <c r="CO81" s="77"/>
      <c r="CP81" s="77"/>
      <c r="CQ81" s="77"/>
      <c r="CR81" s="27" t="s">
        <v>745</v>
      </c>
      <c r="CS81" s="27" t="s">
        <v>746</v>
      </c>
      <c r="CT81" s="77"/>
      <c r="CU81" s="77"/>
      <c r="CV81" s="77"/>
      <c r="CW81" s="77"/>
      <c r="CX81" s="27" t="s">
        <v>745</v>
      </c>
      <c r="CY81" s="27" t="s">
        <v>746</v>
      </c>
      <c r="CZ81" s="77"/>
      <c r="DA81" s="77"/>
      <c r="DB81" s="77"/>
      <c r="DC81" s="77"/>
      <c r="DD81" s="27" t="s">
        <v>745</v>
      </c>
      <c r="DE81" s="28" t="s">
        <v>746</v>
      </c>
      <c r="DF81" s="8"/>
      <c r="DG81" s="60"/>
      <c r="DH81" s="57"/>
      <c r="DI81" s="60"/>
      <c r="DJ81" s="55"/>
    </row>
    <row r="82" spans="1:114" ht="37.5" customHeight="1">
      <c r="A82" s="8"/>
      <c r="B82" s="24" t="s">
        <v>747</v>
      </c>
      <c r="C82" s="25" t="s">
        <v>27</v>
      </c>
      <c r="D82" s="25">
        <v>3</v>
      </c>
      <c r="E82" s="77"/>
      <c r="F82" s="77"/>
      <c r="G82" s="77"/>
      <c r="H82" s="77"/>
      <c r="I82" s="26">
        <v>0.191</v>
      </c>
      <c r="J82" s="27">
        <f t="shared" si="24"/>
        <v>0.191</v>
      </c>
      <c r="K82" s="77"/>
      <c r="L82" s="77"/>
      <c r="M82" s="77"/>
      <c r="N82" s="77"/>
      <c r="O82" s="26">
        <v>0</v>
      </c>
      <c r="P82" s="27">
        <f t="shared" si="25"/>
        <v>0</v>
      </c>
      <c r="Q82" s="77"/>
      <c r="R82" s="77"/>
      <c r="S82" s="77"/>
      <c r="T82" s="77"/>
      <c r="U82" s="26">
        <v>0</v>
      </c>
      <c r="V82" s="27">
        <f t="shared" si="26"/>
        <v>0</v>
      </c>
      <c r="W82" s="77"/>
      <c r="X82" s="77"/>
      <c r="Y82" s="77"/>
      <c r="Z82" s="77"/>
      <c r="AA82" s="26">
        <v>4.6459999999999999</v>
      </c>
      <c r="AB82" s="27">
        <f t="shared" si="27"/>
        <v>4.6459999999999999</v>
      </c>
      <c r="AC82" s="77"/>
      <c r="AD82" s="77"/>
      <c r="AE82" s="77"/>
      <c r="AF82" s="77"/>
      <c r="AG82" s="26">
        <v>5.915</v>
      </c>
      <c r="AH82" s="27">
        <f t="shared" si="28"/>
        <v>5.915</v>
      </c>
      <c r="AI82" s="77"/>
      <c r="AJ82" s="77"/>
      <c r="AK82" s="77"/>
      <c r="AL82" s="77"/>
      <c r="AM82" s="26">
        <v>6.2370000000000001</v>
      </c>
      <c r="AN82" s="27">
        <f t="shared" si="29"/>
        <v>6.2370000000000001</v>
      </c>
      <c r="AO82" s="77"/>
      <c r="AP82" s="77"/>
      <c r="AQ82" s="77"/>
      <c r="AR82" s="77"/>
      <c r="AS82" s="26">
        <v>6.3789999999999996</v>
      </c>
      <c r="AT82" s="27">
        <f t="shared" si="30"/>
        <v>6.3789999999999996</v>
      </c>
      <c r="AU82" s="77"/>
      <c r="AV82" s="77"/>
      <c r="AW82" s="77"/>
      <c r="AX82" s="77"/>
      <c r="AY82" s="26">
        <v>8.4160000000000004</v>
      </c>
      <c r="AZ82" s="28">
        <f t="shared" si="31"/>
        <v>8.4160000000000004</v>
      </c>
      <c r="BA82" s="8"/>
      <c r="BB82" s="60" t="s">
        <v>748</v>
      </c>
      <c r="BC82" s="57"/>
      <c r="BD82" s="60"/>
      <c r="BE82" s="55"/>
      <c r="BF82" s="55"/>
      <c r="BG82" s="24" t="s">
        <v>747</v>
      </c>
      <c r="BH82" s="25" t="s">
        <v>27</v>
      </c>
      <c r="BI82" s="25">
        <v>3</v>
      </c>
      <c r="BJ82" s="77"/>
      <c r="BK82" s="77"/>
      <c r="BL82" s="77"/>
      <c r="BM82" s="77"/>
      <c r="BN82" s="26" t="s">
        <v>749</v>
      </c>
      <c r="BO82" s="27" t="s">
        <v>750</v>
      </c>
      <c r="BP82" s="77"/>
      <c r="BQ82" s="77"/>
      <c r="BR82" s="77"/>
      <c r="BS82" s="77"/>
      <c r="BT82" s="26" t="s">
        <v>749</v>
      </c>
      <c r="BU82" s="27" t="s">
        <v>750</v>
      </c>
      <c r="BV82" s="77"/>
      <c r="BW82" s="77"/>
      <c r="BX82" s="77"/>
      <c r="BY82" s="77"/>
      <c r="BZ82" s="26" t="s">
        <v>749</v>
      </c>
      <c r="CA82" s="27" t="s">
        <v>750</v>
      </c>
      <c r="CB82" s="77"/>
      <c r="CC82" s="77"/>
      <c r="CD82" s="77"/>
      <c r="CE82" s="77"/>
      <c r="CF82" s="26" t="s">
        <v>749</v>
      </c>
      <c r="CG82" s="27" t="s">
        <v>750</v>
      </c>
      <c r="CH82" s="77"/>
      <c r="CI82" s="77"/>
      <c r="CJ82" s="77"/>
      <c r="CK82" s="77"/>
      <c r="CL82" s="26" t="s">
        <v>749</v>
      </c>
      <c r="CM82" s="27" t="s">
        <v>750</v>
      </c>
      <c r="CN82" s="77"/>
      <c r="CO82" s="77"/>
      <c r="CP82" s="77"/>
      <c r="CQ82" s="77"/>
      <c r="CR82" s="26" t="s">
        <v>749</v>
      </c>
      <c r="CS82" s="27" t="s">
        <v>750</v>
      </c>
      <c r="CT82" s="77"/>
      <c r="CU82" s="77"/>
      <c r="CV82" s="77"/>
      <c r="CW82" s="77"/>
      <c r="CX82" s="26" t="s">
        <v>749</v>
      </c>
      <c r="CY82" s="27" t="s">
        <v>750</v>
      </c>
      <c r="CZ82" s="77"/>
      <c r="DA82" s="77"/>
      <c r="DB82" s="77"/>
      <c r="DC82" s="77"/>
      <c r="DD82" s="26" t="s">
        <v>749</v>
      </c>
      <c r="DE82" s="28" t="s">
        <v>750</v>
      </c>
      <c r="DF82" s="8"/>
      <c r="DG82" s="60"/>
      <c r="DH82" s="57"/>
      <c r="DI82" s="60"/>
      <c r="DJ82" s="55"/>
    </row>
    <row r="83" spans="1:114" ht="37.5" customHeight="1">
      <c r="A83" s="8"/>
      <c r="B83" s="24" t="s">
        <v>751</v>
      </c>
      <c r="C83" s="25" t="s">
        <v>27</v>
      </c>
      <c r="D83" s="25">
        <v>3</v>
      </c>
      <c r="E83" s="77"/>
      <c r="F83" s="77"/>
      <c r="G83" s="77"/>
      <c r="H83" s="77"/>
      <c r="I83" s="26">
        <v>0</v>
      </c>
      <c r="J83" s="27">
        <f t="shared" si="24"/>
        <v>0</v>
      </c>
      <c r="K83" s="77"/>
      <c r="L83" s="77"/>
      <c r="M83" s="77"/>
      <c r="N83" s="77"/>
      <c r="O83" s="26">
        <v>0</v>
      </c>
      <c r="P83" s="27">
        <f t="shared" si="25"/>
        <v>0</v>
      </c>
      <c r="Q83" s="77"/>
      <c r="R83" s="77"/>
      <c r="S83" s="77"/>
      <c r="T83" s="77"/>
      <c r="U83" s="26">
        <v>0</v>
      </c>
      <c r="V83" s="27">
        <f t="shared" si="26"/>
        <v>0</v>
      </c>
      <c r="W83" s="77"/>
      <c r="X83" s="77"/>
      <c r="Y83" s="77"/>
      <c r="Z83" s="77"/>
      <c r="AA83" s="26">
        <v>0</v>
      </c>
      <c r="AB83" s="27">
        <f t="shared" si="27"/>
        <v>0</v>
      </c>
      <c r="AC83" s="77"/>
      <c r="AD83" s="77"/>
      <c r="AE83" s="77"/>
      <c r="AF83" s="77"/>
      <c r="AG83" s="26">
        <v>0</v>
      </c>
      <c r="AH83" s="27">
        <f t="shared" si="28"/>
        <v>0</v>
      </c>
      <c r="AI83" s="77"/>
      <c r="AJ83" s="77"/>
      <c r="AK83" s="77"/>
      <c r="AL83" s="77"/>
      <c r="AM83" s="26">
        <v>0</v>
      </c>
      <c r="AN83" s="27">
        <f t="shared" si="29"/>
        <v>0</v>
      </c>
      <c r="AO83" s="77"/>
      <c r="AP83" s="77"/>
      <c r="AQ83" s="77"/>
      <c r="AR83" s="77"/>
      <c r="AS83" s="26">
        <v>0</v>
      </c>
      <c r="AT83" s="27">
        <f t="shared" si="30"/>
        <v>0</v>
      </c>
      <c r="AU83" s="77"/>
      <c r="AV83" s="77"/>
      <c r="AW83" s="77"/>
      <c r="AX83" s="77"/>
      <c r="AY83" s="26">
        <v>0</v>
      </c>
      <c r="AZ83" s="28">
        <f t="shared" si="31"/>
        <v>0</v>
      </c>
      <c r="BA83" s="8"/>
      <c r="BB83" s="60" t="s">
        <v>752</v>
      </c>
      <c r="BC83" s="57"/>
      <c r="BD83" s="60"/>
      <c r="BE83" s="55"/>
      <c r="BF83" s="55"/>
      <c r="BG83" s="24" t="s">
        <v>751</v>
      </c>
      <c r="BH83" s="25" t="s">
        <v>27</v>
      </c>
      <c r="BI83" s="25">
        <v>3</v>
      </c>
      <c r="BJ83" s="77"/>
      <c r="BK83" s="77"/>
      <c r="BL83" s="77"/>
      <c r="BM83" s="77"/>
      <c r="BN83" s="26" t="s">
        <v>753</v>
      </c>
      <c r="BO83" s="27" t="s">
        <v>754</v>
      </c>
      <c r="BP83" s="77"/>
      <c r="BQ83" s="77"/>
      <c r="BR83" s="77"/>
      <c r="BS83" s="77"/>
      <c r="BT83" s="26" t="s">
        <v>753</v>
      </c>
      <c r="BU83" s="27" t="s">
        <v>754</v>
      </c>
      <c r="BV83" s="77"/>
      <c r="BW83" s="77"/>
      <c r="BX83" s="77"/>
      <c r="BY83" s="77"/>
      <c r="BZ83" s="26" t="s">
        <v>753</v>
      </c>
      <c r="CA83" s="27" t="s">
        <v>754</v>
      </c>
      <c r="CB83" s="77"/>
      <c r="CC83" s="77"/>
      <c r="CD83" s="77"/>
      <c r="CE83" s="77"/>
      <c r="CF83" s="26" t="s">
        <v>753</v>
      </c>
      <c r="CG83" s="27" t="s">
        <v>754</v>
      </c>
      <c r="CH83" s="77"/>
      <c r="CI83" s="77"/>
      <c r="CJ83" s="77"/>
      <c r="CK83" s="77"/>
      <c r="CL83" s="26" t="s">
        <v>753</v>
      </c>
      <c r="CM83" s="27" t="s">
        <v>754</v>
      </c>
      <c r="CN83" s="77"/>
      <c r="CO83" s="77"/>
      <c r="CP83" s="77"/>
      <c r="CQ83" s="77"/>
      <c r="CR83" s="26" t="s">
        <v>753</v>
      </c>
      <c r="CS83" s="27" t="s">
        <v>754</v>
      </c>
      <c r="CT83" s="77"/>
      <c r="CU83" s="77"/>
      <c r="CV83" s="77"/>
      <c r="CW83" s="77"/>
      <c r="CX83" s="26" t="s">
        <v>753</v>
      </c>
      <c r="CY83" s="27" t="s">
        <v>754</v>
      </c>
      <c r="CZ83" s="77"/>
      <c r="DA83" s="77"/>
      <c r="DB83" s="77"/>
      <c r="DC83" s="77"/>
      <c r="DD83" s="26" t="s">
        <v>753</v>
      </c>
      <c r="DE83" s="28" t="s">
        <v>754</v>
      </c>
      <c r="DF83" s="8"/>
      <c r="DG83" s="60"/>
      <c r="DH83" s="57"/>
      <c r="DI83" s="60"/>
      <c r="DJ83" s="55"/>
    </row>
    <row r="84" spans="1:114" ht="37.5" customHeight="1">
      <c r="A84" s="8"/>
      <c r="B84" s="24" t="s">
        <v>755</v>
      </c>
      <c r="C84" s="25" t="s">
        <v>27</v>
      </c>
      <c r="D84" s="25">
        <v>3</v>
      </c>
      <c r="E84" s="77"/>
      <c r="F84" s="77"/>
      <c r="G84" s="77"/>
      <c r="H84" s="77"/>
      <c r="I84" s="27">
        <f>IFERROR(SUM(I82:I83), 0)</f>
        <v>0.191</v>
      </c>
      <c r="J84" s="27">
        <f t="shared" si="24"/>
        <v>0.191</v>
      </c>
      <c r="K84" s="77"/>
      <c r="L84" s="77"/>
      <c r="M84" s="77"/>
      <c r="N84" s="77"/>
      <c r="O84" s="27">
        <f>IFERROR(SUM(O82:O83), 0)</f>
        <v>0</v>
      </c>
      <c r="P84" s="27">
        <f t="shared" si="25"/>
        <v>0</v>
      </c>
      <c r="Q84" s="77"/>
      <c r="R84" s="77"/>
      <c r="S84" s="77"/>
      <c r="T84" s="77"/>
      <c r="U84" s="27">
        <f>IFERROR(SUM(U82:U83), 0)</f>
        <v>0</v>
      </c>
      <c r="V84" s="27">
        <f t="shared" si="26"/>
        <v>0</v>
      </c>
      <c r="W84" s="77"/>
      <c r="X84" s="77"/>
      <c r="Y84" s="77"/>
      <c r="Z84" s="77"/>
      <c r="AA84" s="27">
        <f>IFERROR(SUM(AA82:AA83), 0)</f>
        <v>4.6459999999999999</v>
      </c>
      <c r="AB84" s="27">
        <f t="shared" si="27"/>
        <v>4.6459999999999999</v>
      </c>
      <c r="AC84" s="77"/>
      <c r="AD84" s="77"/>
      <c r="AE84" s="77"/>
      <c r="AF84" s="77"/>
      <c r="AG84" s="27">
        <f>IFERROR(SUM(AG82:AG83), 0)</f>
        <v>5.915</v>
      </c>
      <c r="AH84" s="27">
        <f t="shared" si="28"/>
        <v>5.915</v>
      </c>
      <c r="AI84" s="77"/>
      <c r="AJ84" s="77"/>
      <c r="AK84" s="77"/>
      <c r="AL84" s="77"/>
      <c r="AM84" s="27">
        <f>IFERROR(SUM(AM82:AM83), 0)</f>
        <v>6.2370000000000001</v>
      </c>
      <c r="AN84" s="27">
        <f t="shared" si="29"/>
        <v>6.2370000000000001</v>
      </c>
      <c r="AO84" s="77"/>
      <c r="AP84" s="77"/>
      <c r="AQ84" s="77"/>
      <c r="AR84" s="77"/>
      <c r="AS84" s="27">
        <f>IFERROR(SUM(AS82:AS83), 0)</f>
        <v>6.3789999999999996</v>
      </c>
      <c r="AT84" s="27">
        <f t="shared" si="30"/>
        <v>6.3789999999999996</v>
      </c>
      <c r="AU84" s="77"/>
      <c r="AV84" s="77"/>
      <c r="AW84" s="77"/>
      <c r="AX84" s="77"/>
      <c r="AY84" s="27">
        <f>IFERROR(SUM(AY82:AY83), 0)</f>
        <v>8.4160000000000004</v>
      </c>
      <c r="AZ84" s="28">
        <f t="shared" si="31"/>
        <v>8.4160000000000004</v>
      </c>
      <c r="BA84" s="8"/>
      <c r="BB84" s="60" t="s">
        <v>756</v>
      </c>
      <c r="BC84" s="57"/>
      <c r="BD84" s="60"/>
      <c r="BE84" s="55"/>
      <c r="BF84" s="55"/>
      <c r="BG84" s="24" t="s">
        <v>755</v>
      </c>
      <c r="BH84" s="25" t="s">
        <v>27</v>
      </c>
      <c r="BI84" s="25">
        <v>3</v>
      </c>
      <c r="BJ84" s="77"/>
      <c r="BK84" s="77"/>
      <c r="BL84" s="77"/>
      <c r="BM84" s="77"/>
      <c r="BN84" s="27" t="s">
        <v>757</v>
      </c>
      <c r="BO84" s="27" t="s">
        <v>758</v>
      </c>
      <c r="BP84" s="77"/>
      <c r="BQ84" s="77"/>
      <c r="BR84" s="77"/>
      <c r="BS84" s="77"/>
      <c r="BT84" s="27" t="s">
        <v>757</v>
      </c>
      <c r="BU84" s="27" t="s">
        <v>758</v>
      </c>
      <c r="BV84" s="77"/>
      <c r="BW84" s="77"/>
      <c r="BX84" s="77"/>
      <c r="BY84" s="77"/>
      <c r="BZ84" s="27" t="s">
        <v>757</v>
      </c>
      <c r="CA84" s="27" t="s">
        <v>758</v>
      </c>
      <c r="CB84" s="77"/>
      <c r="CC84" s="77"/>
      <c r="CD84" s="77"/>
      <c r="CE84" s="77"/>
      <c r="CF84" s="27" t="s">
        <v>757</v>
      </c>
      <c r="CG84" s="27" t="s">
        <v>758</v>
      </c>
      <c r="CH84" s="77"/>
      <c r="CI84" s="77"/>
      <c r="CJ84" s="77"/>
      <c r="CK84" s="77"/>
      <c r="CL84" s="27" t="s">
        <v>757</v>
      </c>
      <c r="CM84" s="27" t="s">
        <v>758</v>
      </c>
      <c r="CN84" s="77"/>
      <c r="CO84" s="77"/>
      <c r="CP84" s="77"/>
      <c r="CQ84" s="77"/>
      <c r="CR84" s="27" t="s">
        <v>757</v>
      </c>
      <c r="CS84" s="27" t="s">
        <v>758</v>
      </c>
      <c r="CT84" s="77"/>
      <c r="CU84" s="77"/>
      <c r="CV84" s="77"/>
      <c r="CW84" s="77"/>
      <c r="CX84" s="27" t="s">
        <v>757</v>
      </c>
      <c r="CY84" s="27" t="s">
        <v>758</v>
      </c>
      <c r="CZ84" s="77"/>
      <c r="DA84" s="77"/>
      <c r="DB84" s="77"/>
      <c r="DC84" s="77"/>
      <c r="DD84" s="27" t="s">
        <v>757</v>
      </c>
      <c r="DE84" s="28" t="s">
        <v>758</v>
      </c>
      <c r="DF84" s="8"/>
      <c r="DG84" s="60"/>
      <c r="DH84" s="57"/>
      <c r="DI84" s="60"/>
      <c r="DJ84" s="55"/>
    </row>
    <row r="85" spans="1:114" ht="37.5" customHeight="1">
      <c r="A85" s="8"/>
      <c r="B85" s="24" t="s">
        <v>759</v>
      </c>
      <c r="C85" s="25" t="s">
        <v>27</v>
      </c>
      <c r="D85" s="25">
        <v>3</v>
      </c>
      <c r="E85" s="77"/>
      <c r="F85" s="77"/>
      <c r="G85" s="77"/>
      <c r="H85" s="77"/>
      <c r="I85" s="26">
        <v>0</v>
      </c>
      <c r="J85" s="27">
        <f t="shared" si="24"/>
        <v>0</v>
      </c>
      <c r="K85" s="77"/>
      <c r="L85" s="77"/>
      <c r="M85" s="77"/>
      <c r="N85" s="77"/>
      <c r="O85" s="26">
        <v>0</v>
      </c>
      <c r="P85" s="27">
        <f t="shared" si="25"/>
        <v>0</v>
      </c>
      <c r="Q85" s="77"/>
      <c r="R85" s="77"/>
      <c r="S85" s="77"/>
      <c r="T85" s="77"/>
      <c r="U85" s="26">
        <v>0</v>
      </c>
      <c r="V85" s="27">
        <f t="shared" si="26"/>
        <v>0</v>
      </c>
      <c r="W85" s="77"/>
      <c r="X85" s="77"/>
      <c r="Y85" s="77"/>
      <c r="Z85" s="77"/>
      <c r="AA85" s="26">
        <v>0</v>
      </c>
      <c r="AB85" s="27">
        <f t="shared" si="27"/>
        <v>0</v>
      </c>
      <c r="AC85" s="77"/>
      <c r="AD85" s="77"/>
      <c r="AE85" s="77"/>
      <c r="AF85" s="77"/>
      <c r="AG85" s="26">
        <v>0</v>
      </c>
      <c r="AH85" s="27">
        <f t="shared" si="28"/>
        <v>0</v>
      </c>
      <c r="AI85" s="77"/>
      <c r="AJ85" s="77"/>
      <c r="AK85" s="77"/>
      <c r="AL85" s="77"/>
      <c r="AM85" s="26">
        <v>0</v>
      </c>
      <c r="AN85" s="27">
        <f t="shared" si="29"/>
        <v>0</v>
      </c>
      <c r="AO85" s="77"/>
      <c r="AP85" s="77"/>
      <c r="AQ85" s="77"/>
      <c r="AR85" s="77"/>
      <c r="AS85" s="26">
        <v>0</v>
      </c>
      <c r="AT85" s="27">
        <f t="shared" si="30"/>
        <v>0</v>
      </c>
      <c r="AU85" s="77"/>
      <c r="AV85" s="77"/>
      <c r="AW85" s="77"/>
      <c r="AX85" s="77"/>
      <c r="AY85" s="26">
        <v>0</v>
      </c>
      <c r="AZ85" s="28">
        <f t="shared" si="31"/>
        <v>0</v>
      </c>
      <c r="BA85" s="8"/>
      <c r="BB85" s="60" t="s">
        <v>760</v>
      </c>
      <c r="BC85" s="57"/>
      <c r="BD85" s="60"/>
      <c r="BE85" s="55"/>
      <c r="BF85" s="55"/>
      <c r="BG85" s="24" t="s">
        <v>759</v>
      </c>
      <c r="BH85" s="25" t="s">
        <v>27</v>
      </c>
      <c r="BI85" s="25">
        <v>3</v>
      </c>
      <c r="BJ85" s="77"/>
      <c r="BK85" s="77"/>
      <c r="BL85" s="77"/>
      <c r="BM85" s="77"/>
      <c r="BN85" s="26" t="s">
        <v>761</v>
      </c>
      <c r="BO85" s="27" t="s">
        <v>762</v>
      </c>
      <c r="BP85" s="77"/>
      <c r="BQ85" s="77"/>
      <c r="BR85" s="77"/>
      <c r="BS85" s="77"/>
      <c r="BT85" s="26" t="s">
        <v>761</v>
      </c>
      <c r="BU85" s="27" t="s">
        <v>762</v>
      </c>
      <c r="BV85" s="77"/>
      <c r="BW85" s="77"/>
      <c r="BX85" s="77"/>
      <c r="BY85" s="77"/>
      <c r="BZ85" s="26" t="s">
        <v>761</v>
      </c>
      <c r="CA85" s="27" t="s">
        <v>762</v>
      </c>
      <c r="CB85" s="77"/>
      <c r="CC85" s="77"/>
      <c r="CD85" s="77"/>
      <c r="CE85" s="77"/>
      <c r="CF85" s="26" t="s">
        <v>761</v>
      </c>
      <c r="CG85" s="27" t="s">
        <v>762</v>
      </c>
      <c r="CH85" s="77"/>
      <c r="CI85" s="77"/>
      <c r="CJ85" s="77"/>
      <c r="CK85" s="77"/>
      <c r="CL85" s="26" t="s">
        <v>761</v>
      </c>
      <c r="CM85" s="27" t="s">
        <v>762</v>
      </c>
      <c r="CN85" s="77"/>
      <c r="CO85" s="77"/>
      <c r="CP85" s="77"/>
      <c r="CQ85" s="77"/>
      <c r="CR85" s="26" t="s">
        <v>761</v>
      </c>
      <c r="CS85" s="27" t="s">
        <v>762</v>
      </c>
      <c r="CT85" s="77"/>
      <c r="CU85" s="77"/>
      <c r="CV85" s="77"/>
      <c r="CW85" s="77"/>
      <c r="CX85" s="26" t="s">
        <v>761</v>
      </c>
      <c r="CY85" s="27" t="s">
        <v>762</v>
      </c>
      <c r="CZ85" s="77"/>
      <c r="DA85" s="77"/>
      <c r="DB85" s="77"/>
      <c r="DC85" s="77"/>
      <c r="DD85" s="26" t="s">
        <v>761</v>
      </c>
      <c r="DE85" s="28" t="s">
        <v>762</v>
      </c>
      <c r="DF85" s="8"/>
      <c r="DG85" s="60"/>
      <c r="DH85" s="57"/>
      <c r="DI85" s="60"/>
      <c r="DJ85" s="55"/>
    </row>
    <row r="86" spans="1:114" ht="37.5" customHeight="1">
      <c r="A86" s="8"/>
      <c r="B86" s="24" t="s">
        <v>763</v>
      </c>
      <c r="C86" s="25" t="s">
        <v>27</v>
      </c>
      <c r="D86" s="25">
        <v>3</v>
      </c>
      <c r="E86" s="77"/>
      <c r="F86" s="77"/>
      <c r="G86" s="77"/>
      <c r="H86" s="77"/>
      <c r="I86" s="26">
        <v>0</v>
      </c>
      <c r="J86" s="27">
        <f t="shared" si="24"/>
        <v>0</v>
      </c>
      <c r="K86" s="77"/>
      <c r="L86" s="77"/>
      <c r="M86" s="77"/>
      <c r="N86" s="77"/>
      <c r="O86" s="26">
        <v>0</v>
      </c>
      <c r="P86" s="27">
        <f t="shared" si="25"/>
        <v>0</v>
      </c>
      <c r="Q86" s="77"/>
      <c r="R86" s="77"/>
      <c r="S86" s="77"/>
      <c r="T86" s="77"/>
      <c r="U86" s="26">
        <v>0</v>
      </c>
      <c r="V86" s="27">
        <f t="shared" si="26"/>
        <v>0</v>
      </c>
      <c r="W86" s="77"/>
      <c r="X86" s="77"/>
      <c r="Y86" s="77"/>
      <c r="Z86" s="77"/>
      <c r="AA86" s="26">
        <v>0</v>
      </c>
      <c r="AB86" s="27">
        <f t="shared" si="27"/>
        <v>0</v>
      </c>
      <c r="AC86" s="77"/>
      <c r="AD86" s="77"/>
      <c r="AE86" s="77"/>
      <c r="AF86" s="77"/>
      <c r="AG86" s="26">
        <v>0</v>
      </c>
      <c r="AH86" s="27">
        <f t="shared" si="28"/>
        <v>0</v>
      </c>
      <c r="AI86" s="77"/>
      <c r="AJ86" s="77"/>
      <c r="AK86" s="77"/>
      <c r="AL86" s="77"/>
      <c r="AM86" s="26">
        <v>0</v>
      </c>
      <c r="AN86" s="27">
        <f t="shared" si="29"/>
        <v>0</v>
      </c>
      <c r="AO86" s="77"/>
      <c r="AP86" s="77"/>
      <c r="AQ86" s="77"/>
      <c r="AR86" s="77"/>
      <c r="AS86" s="26">
        <v>0</v>
      </c>
      <c r="AT86" s="27">
        <f t="shared" si="30"/>
        <v>0</v>
      </c>
      <c r="AU86" s="77"/>
      <c r="AV86" s="77"/>
      <c r="AW86" s="77"/>
      <c r="AX86" s="77"/>
      <c r="AY86" s="26">
        <v>0</v>
      </c>
      <c r="AZ86" s="28">
        <f t="shared" si="31"/>
        <v>0</v>
      </c>
      <c r="BA86" s="8"/>
      <c r="BB86" s="60" t="s">
        <v>764</v>
      </c>
      <c r="BC86" s="57"/>
      <c r="BD86" s="60"/>
      <c r="BE86" s="55"/>
      <c r="BF86" s="55"/>
      <c r="BG86" s="24" t="s">
        <v>763</v>
      </c>
      <c r="BH86" s="25" t="s">
        <v>27</v>
      </c>
      <c r="BI86" s="25">
        <v>3</v>
      </c>
      <c r="BJ86" s="77"/>
      <c r="BK86" s="77"/>
      <c r="BL86" s="77"/>
      <c r="BM86" s="77"/>
      <c r="BN86" s="26" t="s">
        <v>765</v>
      </c>
      <c r="BO86" s="27" t="s">
        <v>766</v>
      </c>
      <c r="BP86" s="77"/>
      <c r="BQ86" s="77"/>
      <c r="BR86" s="77"/>
      <c r="BS86" s="77"/>
      <c r="BT86" s="26" t="s">
        <v>765</v>
      </c>
      <c r="BU86" s="27" t="s">
        <v>766</v>
      </c>
      <c r="BV86" s="77"/>
      <c r="BW86" s="77"/>
      <c r="BX86" s="77"/>
      <c r="BY86" s="77"/>
      <c r="BZ86" s="26" t="s">
        <v>765</v>
      </c>
      <c r="CA86" s="27" t="s">
        <v>766</v>
      </c>
      <c r="CB86" s="77"/>
      <c r="CC86" s="77"/>
      <c r="CD86" s="77"/>
      <c r="CE86" s="77"/>
      <c r="CF86" s="26" t="s">
        <v>765</v>
      </c>
      <c r="CG86" s="27" t="s">
        <v>766</v>
      </c>
      <c r="CH86" s="77"/>
      <c r="CI86" s="77"/>
      <c r="CJ86" s="77"/>
      <c r="CK86" s="77"/>
      <c r="CL86" s="26" t="s">
        <v>765</v>
      </c>
      <c r="CM86" s="27" t="s">
        <v>766</v>
      </c>
      <c r="CN86" s="77"/>
      <c r="CO86" s="77"/>
      <c r="CP86" s="77"/>
      <c r="CQ86" s="77"/>
      <c r="CR86" s="26" t="s">
        <v>765</v>
      </c>
      <c r="CS86" s="27" t="s">
        <v>766</v>
      </c>
      <c r="CT86" s="77"/>
      <c r="CU86" s="77"/>
      <c r="CV86" s="77"/>
      <c r="CW86" s="77"/>
      <c r="CX86" s="26" t="s">
        <v>765</v>
      </c>
      <c r="CY86" s="27" t="s">
        <v>766</v>
      </c>
      <c r="CZ86" s="77"/>
      <c r="DA86" s="77"/>
      <c r="DB86" s="77"/>
      <c r="DC86" s="77"/>
      <c r="DD86" s="26" t="s">
        <v>765</v>
      </c>
      <c r="DE86" s="28" t="s">
        <v>766</v>
      </c>
      <c r="DF86" s="8"/>
      <c r="DG86" s="60"/>
      <c r="DH86" s="57"/>
      <c r="DI86" s="60"/>
      <c r="DJ86" s="55"/>
    </row>
    <row r="87" spans="1:114" ht="37.5" customHeight="1">
      <c r="A87" s="8"/>
      <c r="B87" s="24" t="s">
        <v>767</v>
      </c>
      <c r="C87" s="25" t="s">
        <v>27</v>
      </c>
      <c r="D87" s="25">
        <v>3</v>
      </c>
      <c r="E87" s="77"/>
      <c r="F87" s="77"/>
      <c r="G87" s="77"/>
      <c r="H87" s="77"/>
      <c r="I87" s="27">
        <f>IFERROR(SUM(I85:I86), 0)</f>
        <v>0</v>
      </c>
      <c r="J87" s="27">
        <f t="shared" si="24"/>
        <v>0</v>
      </c>
      <c r="K87" s="77"/>
      <c r="L87" s="77"/>
      <c r="M87" s="77"/>
      <c r="N87" s="77"/>
      <c r="O87" s="27">
        <f>IFERROR(SUM(O85:O86), 0)</f>
        <v>0</v>
      </c>
      <c r="P87" s="27">
        <f t="shared" si="25"/>
        <v>0</v>
      </c>
      <c r="Q87" s="77"/>
      <c r="R87" s="77"/>
      <c r="S87" s="77"/>
      <c r="T87" s="77"/>
      <c r="U87" s="27">
        <f>IFERROR(SUM(U85:U86), 0)</f>
        <v>0</v>
      </c>
      <c r="V87" s="27">
        <f t="shared" si="26"/>
        <v>0</v>
      </c>
      <c r="W87" s="77"/>
      <c r="X87" s="77"/>
      <c r="Y87" s="77"/>
      <c r="Z87" s="77"/>
      <c r="AA87" s="27">
        <f>IFERROR(SUM(AA85:AA86), 0)</f>
        <v>0</v>
      </c>
      <c r="AB87" s="27">
        <f t="shared" si="27"/>
        <v>0</v>
      </c>
      <c r="AC87" s="77"/>
      <c r="AD87" s="77"/>
      <c r="AE87" s="77"/>
      <c r="AF87" s="77"/>
      <c r="AG87" s="27">
        <f>IFERROR(SUM(AG85:AG86), 0)</f>
        <v>0</v>
      </c>
      <c r="AH87" s="27">
        <f t="shared" si="28"/>
        <v>0</v>
      </c>
      <c r="AI87" s="77"/>
      <c r="AJ87" s="77"/>
      <c r="AK87" s="77"/>
      <c r="AL87" s="77"/>
      <c r="AM87" s="27">
        <f>IFERROR(SUM(AM85:AM86), 0)</f>
        <v>0</v>
      </c>
      <c r="AN87" s="27">
        <f t="shared" si="29"/>
        <v>0</v>
      </c>
      <c r="AO87" s="77"/>
      <c r="AP87" s="77"/>
      <c r="AQ87" s="77"/>
      <c r="AR87" s="77"/>
      <c r="AS87" s="27">
        <f>IFERROR(SUM(AS85:AS86), 0)</f>
        <v>0</v>
      </c>
      <c r="AT87" s="27">
        <f t="shared" si="30"/>
        <v>0</v>
      </c>
      <c r="AU87" s="77"/>
      <c r="AV87" s="77"/>
      <c r="AW87" s="77"/>
      <c r="AX87" s="77"/>
      <c r="AY87" s="27">
        <f>IFERROR(SUM(AY85:AY86), 0)</f>
        <v>0</v>
      </c>
      <c r="AZ87" s="28">
        <f t="shared" si="31"/>
        <v>0</v>
      </c>
      <c r="BA87" s="8"/>
      <c r="BB87" s="60" t="s">
        <v>768</v>
      </c>
      <c r="BC87" s="57"/>
      <c r="BD87" s="60"/>
      <c r="BE87" s="55"/>
      <c r="BF87" s="55"/>
      <c r="BG87" s="24" t="s">
        <v>767</v>
      </c>
      <c r="BH87" s="25" t="s">
        <v>27</v>
      </c>
      <c r="BI87" s="25">
        <v>3</v>
      </c>
      <c r="BJ87" s="77"/>
      <c r="BK87" s="77"/>
      <c r="BL87" s="77"/>
      <c r="BM87" s="77"/>
      <c r="BN87" s="27" t="s">
        <v>769</v>
      </c>
      <c r="BO87" s="27" t="s">
        <v>770</v>
      </c>
      <c r="BP87" s="77"/>
      <c r="BQ87" s="77"/>
      <c r="BR87" s="77"/>
      <c r="BS87" s="77"/>
      <c r="BT87" s="27" t="s">
        <v>769</v>
      </c>
      <c r="BU87" s="27" t="s">
        <v>770</v>
      </c>
      <c r="BV87" s="77"/>
      <c r="BW87" s="77"/>
      <c r="BX87" s="77"/>
      <c r="BY87" s="77"/>
      <c r="BZ87" s="27" t="s">
        <v>769</v>
      </c>
      <c r="CA87" s="27" t="s">
        <v>770</v>
      </c>
      <c r="CB87" s="77"/>
      <c r="CC87" s="77"/>
      <c r="CD87" s="77"/>
      <c r="CE87" s="77"/>
      <c r="CF87" s="27" t="s">
        <v>769</v>
      </c>
      <c r="CG87" s="27" t="s">
        <v>770</v>
      </c>
      <c r="CH87" s="77"/>
      <c r="CI87" s="77"/>
      <c r="CJ87" s="77"/>
      <c r="CK87" s="77"/>
      <c r="CL87" s="27" t="s">
        <v>769</v>
      </c>
      <c r="CM87" s="27" t="s">
        <v>770</v>
      </c>
      <c r="CN87" s="77"/>
      <c r="CO87" s="77"/>
      <c r="CP87" s="77"/>
      <c r="CQ87" s="77"/>
      <c r="CR87" s="27" t="s">
        <v>769</v>
      </c>
      <c r="CS87" s="27" t="s">
        <v>770</v>
      </c>
      <c r="CT87" s="77"/>
      <c r="CU87" s="77"/>
      <c r="CV87" s="77"/>
      <c r="CW87" s="77"/>
      <c r="CX87" s="27" t="s">
        <v>769</v>
      </c>
      <c r="CY87" s="27" t="s">
        <v>770</v>
      </c>
      <c r="CZ87" s="77"/>
      <c r="DA87" s="77"/>
      <c r="DB87" s="77"/>
      <c r="DC87" s="77"/>
      <c r="DD87" s="27" t="s">
        <v>769</v>
      </c>
      <c r="DE87" s="28" t="s">
        <v>770</v>
      </c>
      <c r="DF87" s="8"/>
      <c r="DG87" s="60"/>
      <c r="DH87" s="57"/>
      <c r="DI87" s="60"/>
      <c r="DJ87" s="55"/>
    </row>
    <row r="88" spans="1:114" ht="37.5" customHeight="1">
      <c r="A88" s="8"/>
      <c r="B88" s="24" t="s">
        <v>771</v>
      </c>
      <c r="C88" s="25" t="s">
        <v>27</v>
      </c>
      <c r="D88" s="25">
        <v>3</v>
      </c>
      <c r="E88" s="77"/>
      <c r="F88" s="77"/>
      <c r="G88" s="77"/>
      <c r="H88" s="77"/>
      <c r="I88" s="26">
        <v>0</v>
      </c>
      <c r="J88" s="27">
        <f t="shared" si="24"/>
        <v>0</v>
      </c>
      <c r="K88" s="77"/>
      <c r="L88" s="77"/>
      <c r="M88" s="77"/>
      <c r="N88" s="77"/>
      <c r="O88" s="26">
        <v>0</v>
      </c>
      <c r="P88" s="27">
        <f t="shared" si="25"/>
        <v>0</v>
      </c>
      <c r="Q88" s="77"/>
      <c r="R88" s="77"/>
      <c r="S88" s="77"/>
      <c r="T88" s="77"/>
      <c r="U88" s="26">
        <v>0</v>
      </c>
      <c r="V88" s="27">
        <f t="shared" si="26"/>
        <v>0</v>
      </c>
      <c r="W88" s="77"/>
      <c r="X88" s="77"/>
      <c r="Y88" s="77"/>
      <c r="Z88" s="77"/>
      <c r="AA88" s="26">
        <v>0</v>
      </c>
      <c r="AB88" s="27">
        <f t="shared" si="27"/>
        <v>0</v>
      </c>
      <c r="AC88" s="77"/>
      <c r="AD88" s="77"/>
      <c r="AE88" s="77"/>
      <c r="AF88" s="77"/>
      <c r="AG88" s="26">
        <v>0</v>
      </c>
      <c r="AH88" s="27">
        <f t="shared" si="28"/>
        <v>0</v>
      </c>
      <c r="AI88" s="77"/>
      <c r="AJ88" s="77"/>
      <c r="AK88" s="77"/>
      <c r="AL88" s="77"/>
      <c r="AM88" s="26">
        <v>0</v>
      </c>
      <c r="AN88" s="27">
        <f t="shared" si="29"/>
        <v>0</v>
      </c>
      <c r="AO88" s="77"/>
      <c r="AP88" s="77"/>
      <c r="AQ88" s="77"/>
      <c r="AR88" s="77"/>
      <c r="AS88" s="26">
        <v>0</v>
      </c>
      <c r="AT88" s="27">
        <f t="shared" si="30"/>
        <v>0</v>
      </c>
      <c r="AU88" s="77"/>
      <c r="AV88" s="77"/>
      <c r="AW88" s="77"/>
      <c r="AX88" s="77"/>
      <c r="AY88" s="26">
        <v>0</v>
      </c>
      <c r="AZ88" s="28">
        <f t="shared" si="31"/>
        <v>0</v>
      </c>
      <c r="BA88" s="8"/>
      <c r="BB88" s="60" t="s">
        <v>772</v>
      </c>
      <c r="BC88" s="57"/>
      <c r="BD88" s="60"/>
      <c r="BE88" s="55"/>
      <c r="BF88" s="55"/>
      <c r="BG88" s="24" t="s">
        <v>771</v>
      </c>
      <c r="BH88" s="25" t="s">
        <v>27</v>
      </c>
      <c r="BI88" s="25">
        <v>3</v>
      </c>
      <c r="BJ88" s="77"/>
      <c r="BK88" s="77"/>
      <c r="BL88" s="77"/>
      <c r="BM88" s="77"/>
      <c r="BN88" s="26" t="s">
        <v>773</v>
      </c>
      <c r="BO88" s="27" t="s">
        <v>774</v>
      </c>
      <c r="BP88" s="77"/>
      <c r="BQ88" s="77"/>
      <c r="BR88" s="77"/>
      <c r="BS88" s="77"/>
      <c r="BT88" s="26" t="s">
        <v>773</v>
      </c>
      <c r="BU88" s="27" t="s">
        <v>774</v>
      </c>
      <c r="BV88" s="77"/>
      <c r="BW88" s="77"/>
      <c r="BX88" s="77"/>
      <c r="BY88" s="77"/>
      <c r="BZ88" s="26" t="s">
        <v>773</v>
      </c>
      <c r="CA88" s="27" t="s">
        <v>774</v>
      </c>
      <c r="CB88" s="77"/>
      <c r="CC88" s="77"/>
      <c r="CD88" s="77"/>
      <c r="CE88" s="77"/>
      <c r="CF88" s="26" t="s">
        <v>773</v>
      </c>
      <c r="CG88" s="27" t="s">
        <v>774</v>
      </c>
      <c r="CH88" s="77"/>
      <c r="CI88" s="77"/>
      <c r="CJ88" s="77"/>
      <c r="CK88" s="77"/>
      <c r="CL88" s="26" t="s">
        <v>773</v>
      </c>
      <c r="CM88" s="27" t="s">
        <v>774</v>
      </c>
      <c r="CN88" s="77"/>
      <c r="CO88" s="77"/>
      <c r="CP88" s="77"/>
      <c r="CQ88" s="77"/>
      <c r="CR88" s="26" t="s">
        <v>773</v>
      </c>
      <c r="CS88" s="27" t="s">
        <v>774</v>
      </c>
      <c r="CT88" s="77"/>
      <c r="CU88" s="77"/>
      <c r="CV88" s="77"/>
      <c r="CW88" s="77"/>
      <c r="CX88" s="26" t="s">
        <v>773</v>
      </c>
      <c r="CY88" s="27" t="s">
        <v>774</v>
      </c>
      <c r="CZ88" s="77"/>
      <c r="DA88" s="77"/>
      <c r="DB88" s="77"/>
      <c r="DC88" s="77"/>
      <c r="DD88" s="26" t="s">
        <v>773</v>
      </c>
      <c r="DE88" s="28" t="s">
        <v>774</v>
      </c>
      <c r="DF88" s="8"/>
      <c r="DG88" s="60"/>
      <c r="DH88" s="57"/>
      <c r="DI88" s="60"/>
      <c r="DJ88" s="55"/>
    </row>
    <row r="89" spans="1:114" ht="37.5" customHeight="1">
      <c r="A89" s="8"/>
      <c r="B89" s="24" t="s">
        <v>775</v>
      </c>
      <c r="C89" s="25" t="s">
        <v>27</v>
      </c>
      <c r="D89" s="25">
        <v>3</v>
      </c>
      <c r="E89" s="77"/>
      <c r="F89" s="77"/>
      <c r="G89" s="77"/>
      <c r="H89" s="77"/>
      <c r="I89" s="26">
        <v>0</v>
      </c>
      <c r="J89" s="27">
        <f t="shared" si="24"/>
        <v>0</v>
      </c>
      <c r="K89" s="77"/>
      <c r="L89" s="77"/>
      <c r="M89" s="77"/>
      <c r="N89" s="77"/>
      <c r="O89" s="26">
        <v>0</v>
      </c>
      <c r="P89" s="27">
        <f t="shared" si="25"/>
        <v>0</v>
      </c>
      <c r="Q89" s="77"/>
      <c r="R89" s="77"/>
      <c r="S89" s="77"/>
      <c r="T89" s="77"/>
      <c r="U89" s="26">
        <v>0</v>
      </c>
      <c r="V89" s="27">
        <f t="shared" si="26"/>
        <v>0</v>
      </c>
      <c r="W89" s="77"/>
      <c r="X89" s="77"/>
      <c r="Y89" s="77"/>
      <c r="Z89" s="77"/>
      <c r="AA89" s="26">
        <v>0</v>
      </c>
      <c r="AB89" s="27">
        <f t="shared" si="27"/>
        <v>0</v>
      </c>
      <c r="AC89" s="77"/>
      <c r="AD89" s="77"/>
      <c r="AE89" s="77"/>
      <c r="AF89" s="77"/>
      <c r="AG89" s="26">
        <v>0</v>
      </c>
      <c r="AH89" s="27">
        <f t="shared" si="28"/>
        <v>0</v>
      </c>
      <c r="AI89" s="77"/>
      <c r="AJ89" s="77"/>
      <c r="AK89" s="77"/>
      <c r="AL89" s="77"/>
      <c r="AM89" s="26">
        <v>0</v>
      </c>
      <c r="AN89" s="27">
        <f t="shared" si="29"/>
        <v>0</v>
      </c>
      <c r="AO89" s="77"/>
      <c r="AP89" s="77"/>
      <c r="AQ89" s="77"/>
      <c r="AR89" s="77"/>
      <c r="AS89" s="26">
        <v>0</v>
      </c>
      <c r="AT89" s="27">
        <f t="shared" si="30"/>
        <v>0</v>
      </c>
      <c r="AU89" s="77"/>
      <c r="AV89" s="77"/>
      <c r="AW89" s="77"/>
      <c r="AX89" s="77"/>
      <c r="AY89" s="26">
        <v>0</v>
      </c>
      <c r="AZ89" s="28">
        <f t="shared" si="31"/>
        <v>0</v>
      </c>
      <c r="BA89" s="8"/>
      <c r="BB89" s="60" t="s">
        <v>776</v>
      </c>
      <c r="BC89" s="57"/>
      <c r="BD89" s="60"/>
      <c r="BE89" s="55"/>
      <c r="BF89" s="55"/>
      <c r="BG89" s="24" t="s">
        <v>775</v>
      </c>
      <c r="BH89" s="25" t="s">
        <v>27</v>
      </c>
      <c r="BI89" s="25">
        <v>3</v>
      </c>
      <c r="BJ89" s="77"/>
      <c r="BK89" s="77"/>
      <c r="BL89" s="77"/>
      <c r="BM89" s="77"/>
      <c r="BN89" s="26" t="s">
        <v>777</v>
      </c>
      <c r="BO89" s="27" t="s">
        <v>778</v>
      </c>
      <c r="BP89" s="77"/>
      <c r="BQ89" s="77"/>
      <c r="BR89" s="77"/>
      <c r="BS89" s="77"/>
      <c r="BT89" s="26" t="s">
        <v>777</v>
      </c>
      <c r="BU89" s="27" t="s">
        <v>778</v>
      </c>
      <c r="BV89" s="77"/>
      <c r="BW89" s="77"/>
      <c r="BX89" s="77"/>
      <c r="BY89" s="77"/>
      <c r="BZ89" s="26" t="s">
        <v>777</v>
      </c>
      <c r="CA89" s="27" t="s">
        <v>778</v>
      </c>
      <c r="CB89" s="77"/>
      <c r="CC89" s="77"/>
      <c r="CD89" s="77"/>
      <c r="CE89" s="77"/>
      <c r="CF89" s="26" t="s">
        <v>777</v>
      </c>
      <c r="CG89" s="27" t="s">
        <v>778</v>
      </c>
      <c r="CH89" s="77"/>
      <c r="CI89" s="77"/>
      <c r="CJ89" s="77"/>
      <c r="CK89" s="77"/>
      <c r="CL89" s="26" t="s">
        <v>777</v>
      </c>
      <c r="CM89" s="27" t="s">
        <v>778</v>
      </c>
      <c r="CN89" s="77"/>
      <c r="CO89" s="77"/>
      <c r="CP89" s="77"/>
      <c r="CQ89" s="77"/>
      <c r="CR89" s="26" t="s">
        <v>777</v>
      </c>
      <c r="CS89" s="27" t="s">
        <v>778</v>
      </c>
      <c r="CT89" s="77"/>
      <c r="CU89" s="77"/>
      <c r="CV89" s="77"/>
      <c r="CW89" s="77"/>
      <c r="CX89" s="26" t="s">
        <v>777</v>
      </c>
      <c r="CY89" s="27" t="s">
        <v>778</v>
      </c>
      <c r="CZ89" s="77"/>
      <c r="DA89" s="77"/>
      <c r="DB89" s="77"/>
      <c r="DC89" s="77"/>
      <c r="DD89" s="26" t="s">
        <v>777</v>
      </c>
      <c r="DE89" s="28" t="s">
        <v>778</v>
      </c>
      <c r="DF89" s="8"/>
      <c r="DG89" s="60"/>
      <c r="DH89" s="57"/>
      <c r="DI89" s="60"/>
      <c r="DJ89" s="55"/>
    </row>
    <row r="90" spans="1:114" ht="37.5" customHeight="1">
      <c r="A90" s="8"/>
      <c r="B90" s="24" t="s">
        <v>779</v>
      </c>
      <c r="C90" s="25" t="s">
        <v>27</v>
      </c>
      <c r="D90" s="25">
        <v>3</v>
      </c>
      <c r="E90" s="77"/>
      <c r="F90" s="77"/>
      <c r="G90" s="77"/>
      <c r="H90" s="77"/>
      <c r="I90" s="27">
        <f>IFERROR(SUM(I88:I89), 0)</f>
        <v>0</v>
      </c>
      <c r="J90" s="27">
        <f t="shared" si="24"/>
        <v>0</v>
      </c>
      <c r="K90" s="77"/>
      <c r="L90" s="77"/>
      <c r="M90" s="77"/>
      <c r="N90" s="77"/>
      <c r="O90" s="27">
        <f>IFERROR(SUM(O88:O89), 0)</f>
        <v>0</v>
      </c>
      <c r="P90" s="27">
        <f t="shared" si="25"/>
        <v>0</v>
      </c>
      <c r="Q90" s="77"/>
      <c r="R90" s="77"/>
      <c r="S90" s="77"/>
      <c r="T90" s="77"/>
      <c r="U90" s="27">
        <f>IFERROR(SUM(U88:U89), 0)</f>
        <v>0</v>
      </c>
      <c r="V90" s="27">
        <f t="shared" si="26"/>
        <v>0</v>
      </c>
      <c r="W90" s="77"/>
      <c r="X90" s="77"/>
      <c r="Y90" s="77"/>
      <c r="Z90" s="77"/>
      <c r="AA90" s="27">
        <f>IFERROR(SUM(AA88:AA89), 0)</f>
        <v>0</v>
      </c>
      <c r="AB90" s="27">
        <f t="shared" si="27"/>
        <v>0</v>
      </c>
      <c r="AC90" s="77"/>
      <c r="AD90" s="77"/>
      <c r="AE90" s="77"/>
      <c r="AF90" s="77"/>
      <c r="AG90" s="27">
        <f>IFERROR(SUM(AG88:AG89), 0)</f>
        <v>0</v>
      </c>
      <c r="AH90" s="27">
        <f t="shared" si="28"/>
        <v>0</v>
      </c>
      <c r="AI90" s="77"/>
      <c r="AJ90" s="77"/>
      <c r="AK90" s="77"/>
      <c r="AL90" s="77"/>
      <c r="AM90" s="27">
        <f>IFERROR(SUM(AM88:AM89), 0)</f>
        <v>0</v>
      </c>
      <c r="AN90" s="27">
        <f t="shared" si="29"/>
        <v>0</v>
      </c>
      <c r="AO90" s="77"/>
      <c r="AP90" s="77"/>
      <c r="AQ90" s="77"/>
      <c r="AR90" s="77"/>
      <c r="AS90" s="27">
        <f>IFERROR(SUM(AS88:AS89), 0)</f>
        <v>0</v>
      </c>
      <c r="AT90" s="27">
        <f t="shared" si="30"/>
        <v>0</v>
      </c>
      <c r="AU90" s="77"/>
      <c r="AV90" s="77"/>
      <c r="AW90" s="77"/>
      <c r="AX90" s="77"/>
      <c r="AY90" s="27">
        <f>IFERROR(SUM(AY88:AY89), 0)</f>
        <v>0</v>
      </c>
      <c r="AZ90" s="28">
        <f t="shared" si="31"/>
        <v>0</v>
      </c>
      <c r="BA90" s="8"/>
      <c r="BB90" s="60" t="s">
        <v>780</v>
      </c>
      <c r="BC90" s="57"/>
      <c r="BD90" s="60"/>
      <c r="BE90" s="55"/>
      <c r="BF90" s="55"/>
      <c r="BG90" s="24" t="s">
        <v>779</v>
      </c>
      <c r="BH90" s="25" t="s">
        <v>27</v>
      </c>
      <c r="BI90" s="25">
        <v>3</v>
      </c>
      <c r="BJ90" s="77"/>
      <c r="BK90" s="77"/>
      <c r="BL90" s="77"/>
      <c r="BM90" s="77"/>
      <c r="BN90" s="27" t="s">
        <v>781</v>
      </c>
      <c r="BO90" s="27" t="s">
        <v>782</v>
      </c>
      <c r="BP90" s="77"/>
      <c r="BQ90" s="77"/>
      <c r="BR90" s="77"/>
      <c r="BS90" s="77"/>
      <c r="BT90" s="27" t="s">
        <v>781</v>
      </c>
      <c r="BU90" s="27" t="s">
        <v>782</v>
      </c>
      <c r="BV90" s="77"/>
      <c r="BW90" s="77"/>
      <c r="BX90" s="77"/>
      <c r="BY90" s="77"/>
      <c r="BZ90" s="27" t="s">
        <v>781</v>
      </c>
      <c r="CA90" s="27" t="s">
        <v>782</v>
      </c>
      <c r="CB90" s="77"/>
      <c r="CC90" s="77"/>
      <c r="CD90" s="77"/>
      <c r="CE90" s="77"/>
      <c r="CF90" s="27" t="s">
        <v>781</v>
      </c>
      <c r="CG90" s="27" t="s">
        <v>782</v>
      </c>
      <c r="CH90" s="77"/>
      <c r="CI90" s="77"/>
      <c r="CJ90" s="77"/>
      <c r="CK90" s="77"/>
      <c r="CL90" s="27" t="s">
        <v>781</v>
      </c>
      <c r="CM90" s="27" t="s">
        <v>782</v>
      </c>
      <c r="CN90" s="77"/>
      <c r="CO90" s="77"/>
      <c r="CP90" s="77"/>
      <c r="CQ90" s="77"/>
      <c r="CR90" s="27" t="s">
        <v>781</v>
      </c>
      <c r="CS90" s="27" t="s">
        <v>782</v>
      </c>
      <c r="CT90" s="77"/>
      <c r="CU90" s="77"/>
      <c r="CV90" s="77"/>
      <c r="CW90" s="77"/>
      <c r="CX90" s="27" t="s">
        <v>781</v>
      </c>
      <c r="CY90" s="27" t="s">
        <v>782</v>
      </c>
      <c r="CZ90" s="77"/>
      <c r="DA90" s="77"/>
      <c r="DB90" s="77"/>
      <c r="DC90" s="77"/>
      <c r="DD90" s="27" t="s">
        <v>781</v>
      </c>
      <c r="DE90" s="28" t="s">
        <v>782</v>
      </c>
      <c r="DF90" s="8"/>
      <c r="DG90" s="60"/>
      <c r="DH90" s="57"/>
      <c r="DI90" s="60"/>
      <c r="DJ90" s="55"/>
    </row>
    <row r="91" spans="1:114" ht="37.5" customHeight="1">
      <c r="A91" s="8"/>
      <c r="B91" s="24" t="s">
        <v>783</v>
      </c>
      <c r="C91" s="25" t="s">
        <v>27</v>
      </c>
      <c r="D91" s="25">
        <v>3</v>
      </c>
      <c r="E91" s="77"/>
      <c r="F91" s="77"/>
      <c r="G91" s="77"/>
      <c r="H91" s="77"/>
      <c r="I91" s="26">
        <v>5.3999999999999999E-2</v>
      </c>
      <c r="J91" s="27">
        <f t="shared" si="24"/>
        <v>5.3999999999999999E-2</v>
      </c>
      <c r="K91" s="77"/>
      <c r="L91" s="77"/>
      <c r="M91" s="77"/>
      <c r="N91" s="77"/>
      <c r="O91" s="26">
        <v>0</v>
      </c>
      <c r="P91" s="27">
        <f t="shared" si="25"/>
        <v>0</v>
      </c>
      <c r="Q91" s="77"/>
      <c r="R91" s="77"/>
      <c r="S91" s="77"/>
      <c r="T91" s="77"/>
      <c r="U91" s="26">
        <v>0</v>
      </c>
      <c r="V91" s="27">
        <f t="shared" si="26"/>
        <v>0</v>
      </c>
      <c r="W91" s="77"/>
      <c r="X91" s="77"/>
      <c r="Y91" s="77"/>
      <c r="Z91" s="77"/>
      <c r="AA91" s="26">
        <v>1.3340000000000001</v>
      </c>
      <c r="AB91" s="27">
        <f t="shared" si="27"/>
        <v>1.3340000000000001</v>
      </c>
      <c r="AC91" s="77"/>
      <c r="AD91" s="77"/>
      <c r="AE91" s="77"/>
      <c r="AF91" s="77"/>
      <c r="AG91" s="26">
        <v>1.7450000000000001</v>
      </c>
      <c r="AH91" s="27">
        <f t="shared" si="28"/>
        <v>1.7450000000000001</v>
      </c>
      <c r="AI91" s="77"/>
      <c r="AJ91" s="77"/>
      <c r="AK91" s="77"/>
      <c r="AL91" s="77"/>
      <c r="AM91" s="26">
        <v>1.74</v>
      </c>
      <c r="AN91" s="27">
        <f t="shared" si="29"/>
        <v>1.74</v>
      </c>
      <c r="AO91" s="77"/>
      <c r="AP91" s="77"/>
      <c r="AQ91" s="77"/>
      <c r="AR91" s="77"/>
      <c r="AS91" s="26">
        <v>1.6990000000000001</v>
      </c>
      <c r="AT91" s="27">
        <f t="shared" si="30"/>
        <v>1.6990000000000001</v>
      </c>
      <c r="AU91" s="77"/>
      <c r="AV91" s="77"/>
      <c r="AW91" s="77"/>
      <c r="AX91" s="77"/>
      <c r="AY91" s="26">
        <v>2.1320000000000001</v>
      </c>
      <c r="AZ91" s="28">
        <f t="shared" si="31"/>
        <v>2.1320000000000001</v>
      </c>
      <c r="BA91" s="8"/>
      <c r="BB91" s="60" t="s">
        <v>784</v>
      </c>
      <c r="BC91" s="57"/>
      <c r="BD91" s="60"/>
      <c r="BE91" s="55"/>
      <c r="BF91" s="55"/>
      <c r="BG91" s="24" t="s">
        <v>783</v>
      </c>
      <c r="BH91" s="25" t="s">
        <v>27</v>
      </c>
      <c r="BI91" s="25">
        <v>3</v>
      </c>
      <c r="BJ91" s="77"/>
      <c r="BK91" s="77"/>
      <c r="BL91" s="77"/>
      <c r="BM91" s="77"/>
      <c r="BN91" s="26" t="s">
        <v>785</v>
      </c>
      <c r="BO91" s="27" t="s">
        <v>786</v>
      </c>
      <c r="BP91" s="77"/>
      <c r="BQ91" s="77"/>
      <c r="BR91" s="77"/>
      <c r="BS91" s="77"/>
      <c r="BT91" s="26" t="s">
        <v>785</v>
      </c>
      <c r="BU91" s="27" t="s">
        <v>786</v>
      </c>
      <c r="BV91" s="77"/>
      <c r="BW91" s="77"/>
      <c r="BX91" s="77"/>
      <c r="BY91" s="77"/>
      <c r="BZ91" s="26" t="s">
        <v>785</v>
      </c>
      <c r="CA91" s="27" t="s">
        <v>786</v>
      </c>
      <c r="CB91" s="77"/>
      <c r="CC91" s="77"/>
      <c r="CD91" s="77"/>
      <c r="CE91" s="77"/>
      <c r="CF91" s="26" t="s">
        <v>785</v>
      </c>
      <c r="CG91" s="27" t="s">
        <v>786</v>
      </c>
      <c r="CH91" s="77"/>
      <c r="CI91" s="77"/>
      <c r="CJ91" s="77"/>
      <c r="CK91" s="77"/>
      <c r="CL91" s="26" t="s">
        <v>785</v>
      </c>
      <c r="CM91" s="27" t="s">
        <v>786</v>
      </c>
      <c r="CN91" s="77"/>
      <c r="CO91" s="77"/>
      <c r="CP91" s="77"/>
      <c r="CQ91" s="77"/>
      <c r="CR91" s="26" t="s">
        <v>785</v>
      </c>
      <c r="CS91" s="27" t="s">
        <v>786</v>
      </c>
      <c r="CT91" s="77"/>
      <c r="CU91" s="77"/>
      <c r="CV91" s="77"/>
      <c r="CW91" s="77"/>
      <c r="CX91" s="26" t="s">
        <v>785</v>
      </c>
      <c r="CY91" s="27" t="s">
        <v>786</v>
      </c>
      <c r="CZ91" s="77"/>
      <c r="DA91" s="77"/>
      <c r="DB91" s="77"/>
      <c r="DC91" s="77"/>
      <c r="DD91" s="26" t="s">
        <v>785</v>
      </c>
      <c r="DE91" s="28" t="s">
        <v>786</v>
      </c>
      <c r="DF91" s="8"/>
      <c r="DG91" s="60"/>
      <c r="DH91" s="57"/>
      <c r="DI91" s="60"/>
      <c r="DJ91" s="55"/>
    </row>
    <row r="92" spans="1:114" ht="37.5" customHeight="1">
      <c r="A92" s="8"/>
      <c r="B92" s="24" t="s">
        <v>787</v>
      </c>
      <c r="C92" s="25" t="s">
        <v>27</v>
      </c>
      <c r="D92" s="25">
        <v>3</v>
      </c>
      <c r="E92" s="77"/>
      <c r="F92" s="77"/>
      <c r="G92" s="77"/>
      <c r="H92" s="77"/>
      <c r="I92" s="26">
        <v>0</v>
      </c>
      <c r="J92" s="27">
        <f t="shared" si="24"/>
        <v>0</v>
      </c>
      <c r="K92" s="77"/>
      <c r="L92" s="77"/>
      <c r="M92" s="77"/>
      <c r="N92" s="77"/>
      <c r="O92" s="26">
        <v>0</v>
      </c>
      <c r="P92" s="27">
        <f t="shared" si="25"/>
        <v>0</v>
      </c>
      <c r="Q92" s="77"/>
      <c r="R92" s="77"/>
      <c r="S92" s="77"/>
      <c r="T92" s="77"/>
      <c r="U92" s="26">
        <v>0</v>
      </c>
      <c r="V92" s="27">
        <f t="shared" si="26"/>
        <v>0</v>
      </c>
      <c r="W92" s="77"/>
      <c r="X92" s="77"/>
      <c r="Y92" s="77"/>
      <c r="Z92" s="77"/>
      <c r="AA92" s="26">
        <v>0</v>
      </c>
      <c r="AB92" s="27">
        <f t="shared" si="27"/>
        <v>0</v>
      </c>
      <c r="AC92" s="77"/>
      <c r="AD92" s="77"/>
      <c r="AE92" s="77"/>
      <c r="AF92" s="77"/>
      <c r="AG92" s="26">
        <v>0</v>
      </c>
      <c r="AH92" s="27">
        <f t="shared" si="28"/>
        <v>0</v>
      </c>
      <c r="AI92" s="77"/>
      <c r="AJ92" s="77"/>
      <c r="AK92" s="77"/>
      <c r="AL92" s="77"/>
      <c r="AM92" s="26">
        <v>0</v>
      </c>
      <c r="AN92" s="27">
        <f t="shared" si="29"/>
        <v>0</v>
      </c>
      <c r="AO92" s="77"/>
      <c r="AP92" s="77"/>
      <c r="AQ92" s="77"/>
      <c r="AR92" s="77"/>
      <c r="AS92" s="26">
        <v>0</v>
      </c>
      <c r="AT92" s="27">
        <f t="shared" si="30"/>
        <v>0</v>
      </c>
      <c r="AU92" s="77"/>
      <c r="AV92" s="77"/>
      <c r="AW92" s="77"/>
      <c r="AX92" s="77"/>
      <c r="AY92" s="26">
        <v>0</v>
      </c>
      <c r="AZ92" s="28">
        <f t="shared" si="31"/>
        <v>0</v>
      </c>
      <c r="BA92" s="8"/>
      <c r="BB92" s="60" t="s">
        <v>788</v>
      </c>
      <c r="BC92" s="57"/>
      <c r="BD92" s="60"/>
      <c r="BE92" s="55"/>
      <c r="BF92" s="55"/>
      <c r="BG92" s="24" t="s">
        <v>787</v>
      </c>
      <c r="BH92" s="25" t="s">
        <v>27</v>
      </c>
      <c r="BI92" s="25">
        <v>3</v>
      </c>
      <c r="BJ92" s="77"/>
      <c r="BK92" s="77"/>
      <c r="BL92" s="77"/>
      <c r="BM92" s="77"/>
      <c r="BN92" s="26" t="s">
        <v>789</v>
      </c>
      <c r="BO92" s="27" t="s">
        <v>790</v>
      </c>
      <c r="BP92" s="77"/>
      <c r="BQ92" s="77"/>
      <c r="BR92" s="77"/>
      <c r="BS92" s="77"/>
      <c r="BT92" s="26" t="s">
        <v>789</v>
      </c>
      <c r="BU92" s="27" t="s">
        <v>790</v>
      </c>
      <c r="BV92" s="77"/>
      <c r="BW92" s="77"/>
      <c r="BX92" s="77"/>
      <c r="BY92" s="77"/>
      <c r="BZ92" s="26" t="s">
        <v>789</v>
      </c>
      <c r="CA92" s="27" t="s">
        <v>790</v>
      </c>
      <c r="CB92" s="77"/>
      <c r="CC92" s="77"/>
      <c r="CD92" s="77"/>
      <c r="CE92" s="77"/>
      <c r="CF92" s="26" t="s">
        <v>789</v>
      </c>
      <c r="CG92" s="27" t="s">
        <v>790</v>
      </c>
      <c r="CH92" s="77"/>
      <c r="CI92" s="77"/>
      <c r="CJ92" s="77"/>
      <c r="CK92" s="77"/>
      <c r="CL92" s="26" t="s">
        <v>789</v>
      </c>
      <c r="CM92" s="27" t="s">
        <v>790</v>
      </c>
      <c r="CN92" s="77"/>
      <c r="CO92" s="77"/>
      <c r="CP92" s="77"/>
      <c r="CQ92" s="77"/>
      <c r="CR92" s="26" t="s">
        <v>789</v>
      </c>
      <c r="CS92" s="27" t="s">
        <v>790</v>
      </c>
      <c r="CT92" s="77"/>
      <c r="CU92" s="77"/>
      <c r="CV92" s="77"/>
      <c r="CW92" s="77"/>
      <c r="CX92" s="26" t="s">
        <v>789</v>
      </c>
      <c r="CY92" s="27" t="s">
        <v>790</v>
      </c>
      <c r="CZ92" s="77"/>
      <c r="DA92" s="77"/>
      <c r="DB92" s="77"/>
      <c r="DC92" s="77"/>
      <c r="DD92" s="26" t="s">
        <v>789</v>
      </c>
      <c r="DE92" s="28" t="s">
        <v>790</v>
      </c>
      <c r="DF92" s="8"/>
      <c r="DG92" s="60"/>
      <c r="DH92" s="57"/>
      <c r="DI92" s="60"/>
      <c r="DJ92" s="55"/>
    </row>
    <row r="93" spans="1:114" ht="37.5" customHeight="1">
      <c r="A93" s="8"/>
      <c r="B93" s="24" t="s">
        <v>791</v>
      </c>
      <c r="C93" s="25" t="s">
        <v>27</v>
      </c>
      <c r="D93" s="25">
        <v>3</v>
      </c>
      <c r="E93" s="77"/>
      <c r="F93" s="77"/>
      <c r="G93" s="77"/>
      <c r="H93" s="77"/>
      <c r="I93" s="27">
        <f>IFERROR(SUM(I91:I92), 0)</f>
        <v>5.3999999999999999E-2</v>
      </c>
      <c r="J93" s="27">
        <f t="shared" si="24"/>
        <v>5.3999999999999999E-2</v>
      </c>
      <c r="K93" s="77"/>
      <c r="L93" s="77"/>
      <c r="M93" s="77"/>
      <c r="N93" s="77"/>
      <c r="O93" s="27">
        <f>IFERROR(SUM(O91:O92), 0)</f>
        <v>0</v>
      </c>
      <c r="P93" s="27">
        <f t="shared" si="25"/>
        <v>0</v>
      </c>
      <c r="Q93" s="77"/>
      <c r="R93" s="77"/>
      <c r="S93" s="77"/>
      <c r="T93" s="77"/>
      <c r="U93" s="27">
        <f>IFERROR(SUM(U91:U92), 0)</f>
        <v>0</v>
      </c>
      <c r="V93" s="27">
        <f t="shared" si="26"/>
        <v>0</v>
      </c>
      <c r="W93" s="77"/>
      <c r="X93" s="77"/>
      <c r="Y93" s="77"/>
      <c r="Z93" s="77"/>
      <c r="AA93" s="27">
        <f>IFERROR(SUM(AA91:AA92), 0)</f>
        <v>1.3340000000000001</v>
      </c>
      <c r="AB93" s="27">
        <f t="shared" si="27"/>
        <v>1.3340000000000001</v>
      </c>
      <c r="AC93" s="77"/>
      <c r="AD93" s="77"/>
      <c r="AE93" s="77"/>
      <c r="AF93" s="77"/>
      <c r="AG93" s="27">
        <f>IFERROR(SUM(AG91:AG92), 0)</f>
        <v>1.7450000000000001</v>
      </c>
      <c r="AH93" s="27">
        <f t="shared" si="28"/>
        <v>1.7450000000000001</v>
      </c>
      <c r="AI93" s="77"/>
      <c r="AJ93" s="77"/>
      <c r="AK93" s="77"/>
      <c r="AL93" s="77"/>
      <c r="AM93" s="27">
        <f>IFERROR(SUM(AM91:AM92), 0)</f>
        <v>1.74</v>
      </c>
      <c r="AN93" s="27">
        <f t="shared" si="29"/>
        <v>1.74</v>
      </c>
      <c r="AO93" s="77"/>
      <c r="AP93" s="77"/>
      <c r="AQ93" s="77"/>
      <c r="AR93" s="77"/>
      <c r="AS93" s="27">
        <f>IFERROR(SUM(AS91:AS92), 0)</f>
        <v>1.6990000000000001</v>
      </c>
      <c r="AT93" s="27">
        <f t="shared" si="30"/>
        <v>1.6990000000000001</v>
      </c>
      <c r="AU93" s="77"/>
      <c r="AV93" s="77"/>
      <c r="AW93" s="77"/>
      <c r="AX93" s="77"/>
      <c r="AY93" s="27">
        <f>IFERROR(SUM(AY91:AY92), 0)</f>
        <v>2.1320000000000001</v>
      </c>
      <c r="AZ93" s="28">
        <f t="shared" si="31"/>
        <v>2.1320000000000001</v>
      </c>
      <c r="BA93" s="8"/>
      <c r="BB93" s="60" t="s">
        <v>792</v>
      </c>
      <c r="BC93" s="57"/>
      <c r="BD93" s="60"/>
      <c r="BE93" s="55"/>
      <c r="BF93" s="55"/>
      <c r="BG93" s="24" t="s">
        <v>791</v>
      </c>
      <c r="BH93" s="25" t="s">
        <v>27</v>
      </c>
      <c r="BI93" s="25">
        <v>3</v>
      </c>
      <c r="BJ93" s="77"/>
      <c r="BK93" s="77"/>
      <c r="BL93" s="77"/>
      <c r="BM93" s="77"/>
      <c r="BN93" s="27" t="s">
        <v>793</v>
      </c>
      <c r="BO93" s="27" t="s">
        <v>794</v>
      </c>
      <c r="BP93" s="77"/>
      <c r="BQ93" s="77"/>
      <c r="BR93" s="77"/>
      <c r="BS93" s="77"/>
      <c r="BT93" s="27" t="s">
        <v>793</v>
      </c>
      <c r="BU93" s="27" t="s">
        <v>794</v>
      </c>
      <c r="BV93" s="77"/>
      <c r="BW93" s="77"/>
      <c r="BX93" s="77"/>
      <c r="BY93" s="77"/>
      <c r="BZ93" s="27" t="s">
        <v>793</v>
      </c>
      <c r="CA93" s="27" t="s">
        <v>794</v>
      </c>
      <c r="CB93" s="77"/>
      <c r="CC93" s="77"/>
      <c r="CD93" s="77"/>
      <c r="CE93" s="77"/>
      <c r="CF93" s="27" t="s">
        <v>793</v>
      </c>
      <c r="CG93" s="27" t="s">
        <v>794</v>
      </c>
      <c r="CH93" s="77"/>
      <c r="CI93" s="77"/>
      <c r="CJ93" s="77"/>
      <c r="CK93" s="77"/>
      <c r="CL93" s="27" t="s">
        <v>793</v>
      </c>
      <c r="CM93" s="27" t="s">
        <v>794</v>
      </c>
      <c r="CN93" s="77"/>
      <c r="CO93" s="77"/>
      <c r="CP93" s="77"/>
      <c r="CQ93" s="77"/>
      <c r="CR93" s="27" t="s">
        <v>793</v>
      </c>
      <c r="CS93" s="27" t="s">
        <v>794</v>
      </c>
      <c r="CT93" s="77"/>
      <c r="CU93" s="77"/>
      <c r="CV93" s="77"/>
      <c r="CW93" s="77"/>
      <c r="CX93" s="27" t="s">
        <v>793</v>
      </c>
      <c r="CY93" s="27" t="s">
        <v>794</v>
      </c>
      <c r="CZ93" s="77"/>
      <c r="DA93" s="77"/>
      <c r="DB93" s="77"/>
      <c r="DC93" s="77"/>
      <c r="DD93" s="27" t="s">
        <v>793</v>
      </c>
      <c r="DE93" s="28" t="s">
        <v>794</v>
      </c>
      <c r="DF93" s="8"/>
      <c r="DG93" s="60"/>
      <c r="DH93" s="57"/>
      <c r="DI93" s="60"/>
      <c r="DJ93" s="55"/>
    </row>
    <row r="94" spans="1:114" ht="37.5" customHeight="1">
      <c r="A94" s="8"/>
      <c r="B94" s="24" t="s">
        <v>795</v>
      </c>
      <c r="C94" s="25" t="s">
        <v>27</v>
      </c>
      <c r="D94" s="25">
        <v>3</v>
      </c>
      <c r="E94" s="77"/>
      <c r="F94" s="77"/>
      <c r="G94" s="77"/>
      <c r="H94" s="77"/>
      <c r="I94" s="26">
        <v>0</v>
      </c>
      <c r="J94" s="27">
        <f t="shared" si="24"/>
        <v>0</v>
      </c>
      <c r="K94" s="77"/>
      <c r="L94" s="77"/>
      <c r="M94" s="77"/>
      <c r="N94" s="77"/>
      <c r="O94" s="26">
        <v>0</v>
      </c>
      <c r="P94" s="27">
        <f t="shared" si="25"/>
        <v>0</v>
      </c>
      <c r="Q94" s="77"/>
      <c r="R94" s="77"/>
      <c r="S94" s="77"/>
      <c r="T94" s="77"/>
      <c r="U94" s="26">
        <v>0</v>
      </c>
      <c r="V94" s="27">
        <f t="shared" si="26"/>
        <v>0</v>
      </c>
      <c r="W94" s="77"/>
      <c r="X94" s="77"/>
      <c r="Y94" s="77"/>
      <c r="Z94" s="77"/>
      <c r="AA94" s="26">
        <v>0</v>
      </c>
      <c r="AB94" s="27">
        <f t="shared" si="27"/>
        <v>0</v>
      </c>
      <c r="AC94" s="77"/>
      <c r="AD94" s="77"/>
      <c r="AE94" s="77"/>
      <c r="AF94" s="77"/>
      <c r="AG94" s="26">
        <v>0</v>
      </c>
      <c r="AH94" s="27">
        <f t="shared" si="28"/>
        <v>0</v>
      </c>
      <c r="AI94" s="77"/>
      <c r="AJ94" s="77"/>
      <c r="AK94" s="77"/>
      <c r="AL94" s="77"/>
      <c r="AM94" s="26">
        <v>0</v>
      </c>
      <c r="AN94" s="27">
        <f t="shared" si="29"/>
        <v>0</v>
      </c>
      <c r="AO94" s="77"/>
      <c r="AP94" s="77"/>
      <c r="AQ94" s="77"/>
      <c r="AR94" s="77"/>
      <c r="AS94" s="26">
        <v>0</v>
      </c>
      <c r="AT94" s="27">
        <f t="shared" si="30"/>
        <v>0</v>
      </c>
      <c r="AU94" s="77"/>
      <c r="AV94" s="77"/>
      <c r="AW94" s="77"/>
      <c r="AX94" s="77"/>
      <c r="AY94" s="26">
        <v>0</v>
      </c>
      <c r="AZ94" s="28">
        <f t="shared" si="31"/>
        <v>0</v>
      </c>
      <c r="BA94" s="8"/>
      <c r="BB94" s="60" t="s">
        <v>796</v>
      </c>
      <c r="BC94" s="57"/>
      <c r="BD94" s="60"/>
      <c r="BE94" s="55"/>
      <c r="BF94" s="55"/>
      <c r="BG94" s="24" t="s">
        <v>795</v>
      </c>
      <c r="BH94" s="25" t="s">
        <v>27</v>
      </c>
      <c r="BI94" s="25">
        <v>3</v>
      </c>
      <c r="BJ94" s="77"/>
      <c r="BK94" s="77"/>
      <c r="BL94" s="77"/>
      <c r="BM94" s="77"/>
      <c r="BN94" s="26" t="s">
        <v>797</v>
      </c>
      <c r="BO94" s="27" t="s">
        <v>798</v>
      </c>
      <c r="BP94" s="77"/>
      <c r="BQ94" s="77"/>
      <c r="BR94" s="77"/>
      <c r="BS94" s="77"/>
      <c r="BT94" s="26" t="s">
        <v>797</v>
      </c>
      <c r="BU94" s="27" t="s">
        <v>798</v>
      </c>
      <c r="BV94" s="77"/>
      <c r="BW94" s="77"/>
      <c r="BX94" s="77"/>
      <c r="BY94" s="77"/>
      <c r="BZ94" s="26" t="s">
        <v>797</v>
      </c>
      <c r="CA94" s="27" t="s">
        <v>798</v>
      </c>
      <c r="CB94" s="77"/>
      <c r="CC94" s="77"/>
      <c r="CD94" s="77"/>
      <c r="CE94" s="77"/>
      <c r="CF94" s="26" t="s">
        <v>797</v>
      </c>
      <c r="CG94" s="27" t="s">
        <v>798</v>
      </c>
      <c r="CH94" s="77"/>
      <c r="CI94" s="77"/>
      <c r="CJ94" s="77"/>
      <c r="CK94" s="77"/>
      <c r="CL94" s="26" t="s">
        <v>797</v>
      </c>
      <c r="CM94" s="27" t="s">
        <v>798</v>
      </c>
      <c r="CN94" s="77"/>
      <c r="CO94" s="77"/>
      <c r="CP94" s="77"/>
      <c r="CQ94" s="77"/>
      <c r="CR94" s="26" t="s">
        <v>797</v>
      </c>
      <c r="CS94" s="27" t="s">
        <v>798</v>
      </c>
      <c r="CT94" s="77"/>
      <c r="CU94" s="77"/>
      <c r="CV94" s="77"/>
      <c r="CW94" s="77"/>
      <c r="CX94" s="26" t="s">
        <v>797</v>
      </c>
      <c r="CY94" s="27" t="s">
        <v>798</v>
      </c>
      <c r="CZ94" s="77"/>
      <c r="DA94" s="77"/>
      <c r="DB94" s="77"/>
      <c r="DC94" s="77"/>
      <c r="DD94" s="26" t="s">
        <v>797</v>
      </c>
      <c r="DE94" s="28" t="s">
        <v>798</v>
      </c>
      <c r="DF94" s="8"/>
      <c r="DG94" s="60"/>
      <c r="DH94" s="57"/>
      <c r="DI94" s="60"/>
      <c r="DJ94" s="55"/>
    </row>
    <row r="95" spans="1:114" ht="37.5" customHeight="1">
      <c r="A95" s="8"/>
      <c r="B95" s="24" t="s">
        <v>799</v>
      </c>
      <c r="C95" s="25" t="s">
        <v>27</v>
      </c>
      <c r="D95" s="25">
        <v>3</v>
      </c>
      <c r="E95" s="77"/>
      <c r="F95" s="77"/>
      <c r="G95" s="77"/>
      <c r="H95" s="77"/>
      <c r="I95" s="26">
        <v>0</v>
      </c>
      <c r="J95" s="27">
        <f t="shared" si="24"/>
        <v>0</v>
      </c>
      <c r="K95" s="77"/>
      <c r="L95" s="77"/>
      <c r="M95" s="77"/>
      <c r="N95" s="77"/>
      <c r="O95" s="26">
        <v>0</v>
      </c>
      <c r="P95" s="27">
        <f t="shared" si="25"/>
        <v>0</v>
      </c>
      <c r="Q95" s="77"/>
      <c r="R95" s="77"/>
      <c r="S95" s="77"/>
      <c r="T95" s="77"/>
      <c r="U95" s="26">
        <v>0</v>
      </c>
      <c r="V95" s="27">
        <f t="shared" si="26"/>
        <v>0</v>
      </c>
      <c r="W95" s="77"/>
      <c r="X95" s="77"/>
      <c r="Y95" s="77"/>
      <c r="Z95" s="77"/>
      <c r="AA95" s="26">
        <v>0</v>
      </c>
      <c r="AB95" s="27">
        <f t="shared" si="27"/>
        <v>0</v>
      </c>
      <c r="AC95" s="77"/>
      <c r="AD95" s="77"/>
      <c r="AE95" s="77"/>
      <c r="AF95" s="77"/>
      <c r="AG95" s="26">
        <v>0</v>
      </c>
      <c r="AH95" s="27">
        <f t="shared" si="28"/>
        <v>0</v>
      </c>
      <c r="AI95" s="77"/>
      <c r="AJ95" s="77"/>
      <c r="AK95" s="77"/>
      <c r="AL95" s="77"/>
      <c r="AM95" s="26">
        <v>0</v>
      </c>
      <c r="AN95" s="27">
        <f t="shared" si="29"/>
        <v>0</v>
      </c>
      <c r="AO95" s="77"/>
      <c r="AP95" s="77"/>
      <c r="AQ95" s="77"/>
      <c r="AR95" s="77"/>
      <c r="AS95" s="26">
        <v>0</v>
      </c>
      <c r="AT95" s="27">
        <f t="shared" si="30"/>
        <v>0</v>
      </c>
      <c r="AU95" s="77"/>
      <c r="AV95" s="77"/>
      <c r="AW95" s="77"/>
      <c r="AX95" s="77"/>
      <c r="AY95" s="26">
        <v>0</v>
      </c>
      <c r="AZ95" s="28">
        <f t="shared" si="31"/>
        <v>0</v>
      </c>
      <c r="BA95" s="8"/>
      <c r="BB95" s="60" t="s">
        <v>800</v>
      </c>
      <c r="BC95" s="57"/>
      <c r="BD95" s="60"/>
      <c r="BE95" s="55"/>
      <c r="BF95" s="55"/>
      <c r="BG95" s="24" t="s">
        <v>799</v>
      </c>
      <c r="BH95" s="25" t="s">
        <v>27</v>
      </c>
      <c r="BI95" s="25">
        <v>3</v>
      </c>
      <c r="BJ95" s="77"/>
      <c r="BK95" s="77"/>
      <c r="BL95" s="77"/>
      <c r="BM95" s="77"/>
      <c r="BN95" s="26" t="s">
        <v>801</v>
      </c>
      <c r="BO95" s="27" t="s">
        <v>802</v>
      </c>
      <c r="BP95" s="77"/>
      <c r="BQ95" s="77"/>
      <c r="BR95" s="77"/>
      <c r="BS95" s="77"/>
      <c r="BT95" s="26" t="s">
        <v>801</v>
      </c>
      <c r="BU95" s="27" t="s">
        <v>802</v>
      </c>
      <c r="BV95" s="77"/>
      <c r="BW95" s="77"/>
      <c r="BX95" s="77"/>
      <c r="BY95" s="77"/>
      <c r="BZ95" s="26" t="s">
        <v>801</v>
      </c>
      <c r="CA95" s="27" t="s">
        <v>802</v>
      </c>
      <c r="CB95" s="77"/>
      <c r="CC95" s="77"/>
      <c r="CD95" s="77"/>
      <c r="CE95" s="77"/>
      <c r="CF95" s="26" t="s">
        <v>801</v>
      </c>
      <c r="CG95" s="27" t="s">
        <v>802</v>
      </c>
      <c r="CH95" s="77"/>
      <c r="CI95" s="77"/>
      <c r="CJ95" s="77"/>
      <c r="CK95" s="77"/>
      <c r="CL95" s="26" t="s">
        <v>801</v>
      </c>
      <c r="CM95" s="27" t="s">
        <v>802</v>
      </c>
      <c r="CN95" s="77"/>
      <c r="CO95" s="77"/>
      <c r="CP95" s="77"/>
      <c r="CQ95" s="77"/>
      <c r="CR95" s="26" t="s">
        <v>801</v>
      </c>
      <c r="CS95" s="27" t="s">
        <v>802</v>
      </c>
      <c r="CT95" s="77"/>
      <c r="CU95" s="77"/>
      <c r="CV95" s="77"/>
      <c r="CW95" s="77"/>
      <c r="CX95" s="26" t="s">
        <v>801</v>
      </c>
      <c r="CY95" s="27" t="s">
        <v>802</v>
      </c>
      <c r="CZ95" s="77"/>
      <c r="DA95" s="77"/>
      <c r="DB95" s="77"/>
      <c r="DC95" s="77"/>
      <c r="DD95" s="26" t="s">
        <v>801</v>
      </c>
      <c r="DE95" s="28" t="s">
        <v>802</v>
      </c>
      <c r="DF95" s="8"/>
      <c r="DG95" s="60"/>
      <c r="DH95" s="57"/>
      <c r="DI95" s="60"/>
      <c r="DJ95" s="55"/>
    </row>
    <row r="96" spans="1:114" ht="37.5" customHeight="1">
      <c r="A96" s="8"/>
      <c r="B96" s="24" t="s">
        <v>803</v>
      </c>
      <c r="C96" s="25" t="s">
        <v>27</v>
      </c>
      <c r="D96" s="25">
        <v>3</v>
      </c>
      <c r="E96" s="77"/>
      <c r="F96" s="77"/>
      <c r="G96" s="77"/>
      <c r="H96" s="77"/>
      <c r="I96" s="27">
        <f>IFERROR(SUM(I94:I95), 0)</f>
        <v>0</v>
      </c>
      <c r="J96" s="27">
        <f t="shared" si="24"/>
        <v>0</v>
      </c>
      <c r="K96" s="77"/>
      <c r="L96" s="77"/>
      <c r="M96" s="77"/>
      <c r="N96" s="77"/>
      <c r="O96" s="27">
        <f>IFERROR(SUM(O94:O95), 0)</f>
        <v>0</v>
      </c>
      <c r="P96" s="27">
        <f t="shared" si="25"/>
        <v>0</v>
      </c>
      <c r="Q96" s="77"/>
      <c r="R96" s="77"/>
      <c r="S96" s="77"/>
      <c r="T96" s="77"/>
      <c r="U96" s="27">
        <f>IFERROR(SUM(U94:U95), 0)</f>
        <v>0</v>
      </c>
      <c r="V96" s="27">
        <f t="shared" si="26"/>
        <v>0</v>
      </c>
      <c r="W96" s="77"/>
      <c r="X96" s="77"/>
      <c r="Y96" s="77"/>
      <c r="Z96" s="77"/>
      <c r="AA96" s="27">
        <f>IFERROR(SUM(AA94:AA95), 0)</f>
        <v>0</v>
      </c>
      <c r="AB96" s="27">
        <f t="shared" si="27"/>
        <v>0</v>
      </c>
      <c r="AC96" s="77"/>
      <c r="AD96" s="77"/>
      <c r="AE96" s="77"/>
      <c r="AF96" s="77"/>
      <c r="AG96" s="27">
        <f>IFERROR(SUM(AG94:AG95), 0)</f>
        <v>0</v>
      </c>
      <c r="AH96" s="27">
        <f t="shared" si="28"/>
        <v>0</v>
      </c>
      <c r="AI96" s="77"/>
      <c r="AJ96" s="77"/>
      <c r="AK96" s="77"/>
      <c r="AL96" s="77"/>
      <c r="AM96" s="27">
        <f>IFERROR(SUM(AM94:AM95), 0)</f>
        <v>0</v>
      </c>
      <c r="AN96" s="27">
        <f t="shared" si="29"/>
        <v>0</v>
      </c>
      <c r="AO96" s="77"/>
      <c r="AP96" s="77"/>
      <c r="AQ96" s="77"/>
      <c r="AR96" s="77"/>
      <c r="AS96" s="27">
        <f>IFERROR(SUM(AS94:AS95), 0)</f>
        <v>0</v>
      </c>
      <c r="AT96" s="27">
        <f t="shared" si="30"/>
        <v>0</v>
      </c>
      <c r="AU96" s="77"/>
      <c r="AV96" s="77"/>
      <c r="AW96" s="77"/>
      <c r="AX96" s="77"/>
      <c r="AY96" s="27">
        <f>IFERROR(SUM(AY94:AY95), 0)</f>
        <v>0</v>
      </c>
      <c r="AZ96" s="28">
        <f t="shared" si="31"/>
        <v>0</v>
      </c>
      <c r="BA96" s="8"/>
      <c r="BB96" s="60" t="s">
        <v>804</v>
      </c>
      <c r="BC96" s="57"/>
      <c r="BD96" s="60"/>
      <c r="BE96" s="55"/>
      <c r="BF96" s="55"/>
      <c r="BG96" s="24" t="s">
        <v>803</v>
      </c>
      <c r="BH96" s="25" t="s">
        <v>27</v>
      </c>
      <c r="BI96" s="25">
        <v>3</v>
      </c>
      <c r="BJ96" s="77"/>
      <c r="BK96" s="77"/>
      <c r="BL96" s="77"/>
      <c r="BM96" s="77"/>
      <c r="BN96" s="27" t="s">
        <v>805</v>
      </c>
      <c r="BO96" s="27" t="s">
        <v>806</v>
      </c>
      <c r="BP96" s="77"/>
      <c r="BQ96" s="77"/>
      <c r="BR96" s="77"/>
      <c r="BS96" s="77"/>
      <c r="BT96" s="27" t="s">
        <v>805</v>
      </c>
      <c r="BU96" s="27" t="s">
        <v>806</v>
      </c>
      <c r="BV96" s="77"/>
      <c r="BW96" s="77"/>
      <c r="BX96" s="77"/>
      <c r="BY96" s="77"/>
      <c r="BZ96" s="27" t="s">
        <v>805</v>
      </c>
      <c r="CA96" s="27" t="s">
        <v>806</v>
      </c>
      <c r="CB96" s="77"/>
      <c r="CC96" s="77"/>
      <c r="CD96" s="77"/>
      <c r="CE96" s="77"/>
      <c r="CF96" s="27" t="s">
        <v>805</v>
      </c>
      <c r="CG96" s="27" t="s">
        <v>806</v>
      </c>
      <c r="CH96" s="77"/>
      <c r="CI96" s="77"/>
      <c r="CJ96" s="77"/>
      <c r="CK96" s="77"/>
      <c r="CL96" s="27" t="s">
        <v>805</v>
      </c>
      <c r="CM96" s="27" t="s">
        <v>806</v>
      </c>
      <c r="CN96" s="77"/>
      <c r="CO96" s="77"/>
      <c r="CP96" s="77"/>
      <c r="CQ96" s="77"/>
      <c r="CR96" s="27" t="s">
        <v>805</v>
      </c>
      <c r="CS96" s="27" t="s">
        <v>806</v>
      </c>
      <c r="CT96" s="77"/>
      <c r="CU96" s="77"/>
      <c r="CV96" s="77"/>
      <c r="CW96" s="77"/>
      <c r="CX96" s="27" t="s">
        <v>805</v>
      </c>
      <c r="CY96" s="27" t="s">
        <v>806</v>
      </c>
      <c r="CZ96" s="77"/>
      <c r="DA96" s="77"/>
      <c r="DB96" s="77"/>
      <c r="DC96" s="77"/>
      <c r="DD96" s="27" t="s">
        <v>805</v>
      </c>
      <c r="DE96" s="28" t="s">
        <v>806</v>
      </c>
      <c r="DF96" s="8"/>
      <c r="DG96" s="60"/>
      <c r="DH96" s="57"/>
      <c r="DI96" s="60"/>
      <c r="DJ96" s="55"/>
    </row>
    <row r="97" spans="1:114" ht="37.5" customHeight="1">
      <c r="A97" s="8"/>
      <c r="B97" s="24" t="s">
        <v>807</v>
      </c>
      <c r="C97" s="25" t="s">
        <v>27</v>
      </c>
      <c r="D97" s="25">
        <v>3</v>
      </c>
      <c r="E97" s="77"/>
      <c r="F97" s="77"/>
      <c r="G97" s="77"/>
      <c r="H97" s="77"/>
      <c r="I97" s="26">
        <v>0</v>
      </c>
      <c r="J97" s="27">
        <f t="shared" si="24"/>
        <v>0</v>
      </c>
      <c r="K97" s="77"/>
      <c r="L97" s="77"/>
      <c r="M97" s="77"/>
      <c r="N97" s="77"/>
      <c r="O97" s="26">
        <v>0</v>
      </c>
      <c r="P97" s="27">
        <f t="shared" si="25"/>
        <v>0</v>
      </c>
      <c r="Q97" s="77"/>
      <c r="R97" s="77"/>
      <c r="S97" s="77"/>
      <c r="T97" s="77"/>
      <c r="U97" s="26">
        <v>0</v>
      </c>
      <c r="V97" s="27">
        <f t="shared" si="26"/>
        <v>0</v>
      </c>
      <c r="W97" s="77"/>
      <c r="X97" s="77"/>
      <c r="Y97" s="77"/>
      <c r="Z97" s="77"/>
      <c r="AA97" s="26">
        <v>0</v>
      </c>
      <c r="AB97" s="27">
        <f t="shared" si="27"/>
        <v>0</v>
      </c>
      <c r="AC97" s="77"/>
      <c r="AD97" s="77"/>
      <c r="AE97" s="77"/>
      <c r="AF97" s="77"/>
      <c r="AG97" s="26">
        <v>0</v>
      </c>
      <c r="AH97" s="27">
        <f t="shared" si="28"/>
        <v>0</v>
      </c>
      <c r="AI97" s="77"/>
      <c r="AJ97" s="77"/>
      <c r="AK97" s="77"/>
      <c r="AL97" s="77"/>
      <c r="AM97" s="26">
        <v>0</v>
      </c>
      <c r="AN97" s="27">
        <f t="shared" si="29"/>
        <v>0</v>
      </c>
      <c r="AO97" s="77"/>
      <c r="AP97" s="77"/>
      <c r="AQ97" s="77"/>
      <c r="AR97" s="77"/>
      <c r="AS97" s="26">
        <v>0</v>
      </c>
      <c r="AT97" s="27">
        <f t="shared" si="30"/>
        <v>0</v>
      </c>
      <c r="AU97" s="77"/>
      <c r="AV97" s="77"/>
      <c r="AW97" s="77"/>
      <c r="AX97" s="77"/>
      <c r="AY97" s="26">
        <v>0</v>
      </c>
      <c r="AZ97" s="28">
        <f t="shared" si="31"/>
        <v>0</v>
      </c>
      <c r="BA97" s="8"/>
      <c r="BB97" s="60" t="s">
        <v>808</v>
      </c>
      <c r="BC97" s="57"/>
      <c r="BD97" s="60"/>
      <c r="BE97" s="55"/>
      <c r="BF97" s="55"/>
      <c r="BG97" s="24" t="s">
        <v>807</v>
      </c>
      <c r="BH97" s="25" t="s">
        <v>27</v>
      </c>
      <c r="BI97" s="25">
        <v>3</v>
      </c>
      <c r="BJ97" s="77"/>
      <c r="BK97" s="77"/>
      <c r="BL97" s="77"/>
      <c r="BM97" s="77"/>
      <c r="BN97" s="26" t="s">
        <v>809</v>
      </c>
      <c r="BO97" s="27" t="s">
        <v>810</v>
      </c>
      <c r="BP97" s="77"/>
      <c r="BQ97" s="77"/>
      <c r="BR97" s="77"/>
      <c r="BS97" s="77"/>
      <c r="BT97" s="26" t="s">
        <v>809</v>
      </c>
      <c r="BU97" s="27" t="s">
        <v>810</v>
      </c>
      <c r="BV97" s="77"/>
      <c r="BW97" s="77"/>
      <c r="BX97" s="77"/>
      <c r="BY97" s="77"/>
      <c r="BZ97" s="26" t="s">
        <v>809</v>
      </c>
      <c r="CA97" s="27" t="s">
        <v>810</v>
      </c>
      <c r="CB97" s="77"/>
      <c r="CC97" s="77"/>
      <c r="CD97" s="77"/>
      <c r="CE97" s="77"/>
      <c r="CF97" s="26" t="s">
        <v>809</v>
      </c>
      <c r="CG97" s="27" t="s">
        <v>810</v>
      </c>
      <c r="CH97" s="77"/>
      <c r="CI97" s="77"/>
      <c r="CJ97" s="77"/>
      <c r="CK97" s="77"/>
      <c r="CL97" s="26" t="s">
        <v>809</v>
      </c>
      <c r="CM97" s="27" t="s">
        <v>810</v>
      </c>
      <c r="CN97" s="77"/>
      <c r="CO97" s="77"/>
      <c r="CP97" s="77"/>
      <c r="CQ97" s="77"/>
      <c r="CR97" s="26" t="s">
        <v>809</v>
      </c>
      <c r="CS97" s="27" t="s">
        <v>810</v>
      </c>
      <c r="CT97" s="77"/>
      <c r="CU97" s="77"/>
      <c r="CV97" s="77"/>
      <c r="CW97" s="77"/>
      <c r="CX97" s="26" t="s">
        <v>809</v>
      </c>
      <c r="CY97" s="27" t="s">
        <v>810</v>
      </c>
      <c r="CZ97" s="77"/>
      <c r="DA97" s="77"/>
      <c r="DB97" s="77"/>
      <c r="DC97" s="77"/>
      <c r="DD97" s="26" t="s">
        <v>809</v>
      </c>
      <c r="DE97" s="28" t="s">
        <v>810</v>
      </c>
      <c r="DF97" s="8"/>
      <c r="DG97" s="60"/>
      <c r="DH97" s="57"/>
      <c r="DI97" s="60"/>
      <c r="DJ97" s="55"/>
    </row>
    <row r="98" spans="1:114" ht="37.5" customHeight="1">
      <c r="A98" s="8"/>
      <c r="B98" s="24" t="s">
        <v>811</v>
      </c>
      <c r="C98" s="25" t="s">
        <v>27</v>
      </c>
      <c r="D98" s="25">
        <v>3</v>
      </c>
      <c r="E98" s="77"/>
      <c r="F98" s="77"/>
      <c r="G98" s="77"/>
      <c r="H98" s="77"/>
      <c r="I98" s="26">
        <v>0</v>
      </c>
      <c r="J98" s="27">
        <f t="shared" si="24"/>
        <v>0</v>
      </c>
      <c r="K98" s="77"/>
      <c r="L98" s="77"/>
      <c r="M98" s="77"/>
      <c r="N98" s="77"/>
      <c r="O98" s="26">
        <v>0</v>
      </c>
      <c r="P98" s="27">
        <f t="shared" si="25"/>
        <v>0</v>
      </c>
      <c r="Q98" s="77"/>
      <c r="R98" s="77"/>
      <c r="S98" s="77"/>
      <c r="T98" s="77"/>
      <c r="U98" s="26">
        <v>0</v>
      </c>
      <c r="V98" s="27">
        <f t="shared" si="26"/>
        <v>0</v>
      </c>
      <c r="W98" s="77"/>
      <c r="X98" s="77"/>
      <c r="Y98" s="77"/>
      <c r="Z98" s="77"/>
      <c r="AA98" s="26">
        <v>0</v>
      </c>
      <c r="AB98" s="27">
        <f t="shared" si="27"/>
        <v>0</v>
      </c>
      <c r="AC98" s="77"/>
      <c r="AD98" s="77"/>
      <c r="AE98" s="77"/>
      <c r="AF98" s="77"/>
      <c r="AG98" s="26">
        <v>0</v>
      </c>
      <c r="AH98" s="27">
        <f t="shared" si="28"/>
        <v>0</v>
      </c>
      <c r="AI98" s="77"/>
      <c r="AJ98" s="77"/>
      <c r="AK98" s="77"/>
      <c r="AL98" s="77"/>
      <c r="AM98" s="26">
        <v>0</v>
      </c>
      <c r="AN98" s="27">
        <f t="shared" si="29"/>
        <v>0</v>
      </c>
      <c r="AO98" s="77"/>
      <c r="AP98" s="77"/>
      <c r="AQ98" s="77"/>
      <c r="AR98" s="77"/>
      <c r="AS98" s="26">
        <v>0</v>
      </c>
      <c r="AT98" s="27">
        <f t="shared" si="30"/>
        <v>0</v>
      </c>
      <c r="AU98" s="77"/>
      <c r="AV98" s="77"/>
      <c r="AW98" s="77"/>
      <c r="AX98" s="77"/>
      <c r="AY98" s="26">
        <v>0</v>
      </c>
      <c r="AZ98" s="28">
        <f t="shared" si="31"/>
        <v>0</v>
      </c>
      <c r="BA98" s="8"/>
      <c r="BB98" s="60" t="s">
        <v>812</v>
      </c>
      <c r="BC98" s="57"/>
      <c r="BD98" s="60"/>
      <c r="BE98" s="55"/>
      <c r="BF98" s="55"/>
      <c r="BG98" s="24" t="s">
        <v>811</v>
      </c>
      <c r="BH98" s="25" t="s">
        <v>27</v>
      </c>
      <c r="BI98" s="25">
        <v>3</v>
      </c>
      <c r="BJ98" s="77"/>
      <c r="BK98" s="77"/>
      <c r="BL98" s="77"/>
      <c r="BM98" s="77"/>
      <c r="BN98" s="26" t="s">
        <v>813</v>
      </c>
      <c r="BO98" s="27" t="s">
        <v>814</v>
      </c>
      <c r="BP98" s="77"/>
      <c r="BQ98" s="77"/>
      <c r="BR98" s="77"/>
      <c r="BS98" s="77"/>
      <c r="BT98" s="26" t="s">
        <v>813</v>
      </c>
      <c r="BU98" s="27" t="s">
        <v>814</v>
      </c>
      <c r="BV98" s="77"/>
      <c r="BW98" s="77"/>
      <c r="BX98" s="77"/>
      <c r="BY98" s="77"/>
      <c r="BZ98" s="26" t="s">
        <v>813</v>
      </c>
      <c r="CA98" s="27" t="s">
        <v>814</v>
      </c>
      <c r="CB98" s="77"/>
      <c r="CC98" s="77"/>
      <c r="CD98" s="77"/>
      <c r="CE98" s="77"/>
      <c r="CF98" s="26" t="s">
        <v>813</v>
      </c>
      <c r="CG98" s="27" t="s">
        <v>814</v>
      </c>
      <c r="CH98" s="77"/>
      <c r="CI98" s="77"/>
      <c r="CJ98" s="77"/>
      <c r="CK98" s="77"/>
      <c r="CL98" s="26" t="s">
        <v>813</v>
      </c>
      <c r="CM98" s="27" t="s">
        <v>814</v>
      </c>
      <c r="CN98" s="77"/>
      <c r="CO98" s="77"/>
      <c r="CP98" s="77"/>
      <c r="CQ98" s="77"/>
      <c r="CR98" s="26" t="s">
        <v>813</v>
      </c>
      <c r="CS98" s="27" t="s">
        <v>814</v>
      </c>
      <c r="CT98" s="77"/>
      <c r="CU98" s="77"/>
      <c r="CV98" s="77"/>
      <c r="CW98" s="77"/>
      <c r="CX98" s="26" t="s">
        <v>813</v>
      </c>
      <c r="CY98" s="27" t="s">
        <v>814</v>
      </c>
      <c r="CZ98" s="77"/>
      <c r="DA98" s="77"/>
      <c r="DB98" s="77"/>
      <c r="DC98" s="77"/>
      <c r="DD98" s="26" t="s">
        <v>813</v>
      </c>
      <c r="DE98" s="28" t="s">
        <v>814</v>
      </c>
      <c r="DF98" s="8"/>
      <c r="DG98" s="60"/>
      <c r="DH98" s="57"/>
      <c r="DI98" s="60"/>
      <c r="DJ98" s="55"/>
    </row>
    <row r="99" spans="1:114" ht="37.5" customHeight="1">
      <c r="A99" s="8"/>
      <c r="B99" s="24" t="s">
        <v>815</v>
      </c>
      <c r="C99" s="25" t="s">
        <v>27</v>
      </c>
      <c r="D99" s="25">
        <v>3</v>
      </c>
      <c r="E99" s="77"/>
      <c r="F99" s="77"/>
      <c r="G99" s="77"/>
      <c r="H99" s="77"/>
      <c r="I99" s="27">
        <f>IFERROR(SUM(I97:I98), 0)</f>
        <v>0</v>
      </c>
      <c r="J99" s="27">
        <f t="shared" si="24"/>
        <v>0</v>
      </c>
      <c r="K99" s="77"/>
      <c r="L99" s="77"/>
      <c r="M99" s="77"/>
      <c r="N99" s="77"/>
      <c r="O99" s="27">
        <f>IFERROR(SUM(O97:O98), 0)</f>
        <v>0</v>
      </c>
      <c r="P99" s="27">
        <f t="shared" si="25"/>
        <v>0</v>
      </c>
      <c r="Q99" s="77"/>
      <c r="R99" s="77"/>
      <c r="S99" s="77"/>
      <c r="T99" s="77"/>
      <c r="U99" s="27">
        <f>IFERROR(SUM(U97:U98), 0)</f>
        <v>0</v>
      </c>
      <c r="V99" s="27">
        <f t="shared" si="26"/>
        <v>0</v>
      </c>
      <c r="W99" s="77"/>
      <c r="X99" s="77"/>
      <c r="Y99" s="77"/>
      <c r="Z99" s="77"/>
      <c r="AA99" s="27">
        <f>IFERROR(SUM(AA97:AA98), 0)</f>
        <v>0</v>
      </c>
      <c r="AB99" s="27">
        <f t="shared" si="27"/>
        <v>0</v>
      </c>
      <c r="AC99" s="77"/>
      <c r="AD99" s="77"/>
      <c r="AE99" s="77"/>
      <c r="AF99" s="77"/>
      <c r="AG99" s="27">
        <f>IFERROR(SUM(AG97:AG98), 0)</f>
        <v>0</v>
      </c>
      <c r="AH99" s="27">
        <f t="shared" si="28"/>
        <v>0</v>
      </c>
      <c r="AI99" s="77"/>
      <c r="AJ99" s="77"/>
      <c r="AK99" s="77"/>
      <c r="AL99" s="77"/>
      <c r="AM99" s="27">
        <f>IFERROR(SUM(AM97:AM98), 0)</f>
        <v>0</v>
      </c>
      <c r="AN99" s="27">
        <f t="shared" si="29"/>
        <v>0</v>
      </c>
      <c r="AO99" s="77"/>
      <c r="AP99" s="77"/>
      <c r="AQ99" s="77"/>
      <c r="AR99" s="77"/>
      <c r="AS99" s="27">
        <f>IFERROR(SUM(AS97:AS98), 0)</f>
        <v>0</v>
      </c>
      <c r="AT99" s="27">
        <f t="shared" si="30"/>
        <v>0</v>
      </c>
      <c r="AU99" s="77"/>
      <c r="AV99" s="77"/>
      <c r="AW99" s="77"/>
      <c r="AX99" s="77"/>
      <c r="AY99" s="27">
        <f>IFERROR(SUM(AY97:AY98), 0)</f>
        <v>0</v>
      </c>
      <c r="AZ99" s="28">
        <f t="shared" si="31"/>
        <v>0</v>
      </c>
      <c r="BA99" s="8"/>
      <c r="BB99" s="60" t="s">
        <v>816</v>
      </c>
      <c r="BC99" s="57"/>
      <c r="BD99" s="60"/>
      <c r="BE99" s="55"/>
      <c r="BF99" s="55"/>
      <c r="BG99" s="24" t="s">
        <v>815</v>
      </c>
      <c r="BH99" s="25" t="s">
        <v>27</v>
      </c>
      <c r="BI99" s="25">
        <v>3</v>
      </c>
      <c r="BJ99" s="77"/>
      <c r="BK99" s="77"/>
      <c r="BL99" s="77"/>
      <c r="BM99" s="77"/>
      <c r="BN99" s="27" t="s">
        <v>817</v>
      </c>
      <c r="BO99" s="27" t="s">
        <v>818</v>
      </c>
      <c r="BP99" s="77"/>
      <c r="BQ99" s="77"/>
      <c r="BR99" s="77"/>
      <c r="BS99" s="77"/>
      <c r="BT99" s="27" t="s">
        <v>817</v>
      </c>
      <c r="BU99" s="27" t="s">
        <v>818</v>
      </c>
      <c r="BV99" s="77"/>
      <c r="BW99" s="77"/>
      <c r="BX99" s="77"/>
      <c r="BY99" s="77"/>
      <c r="BZ99" s="27" t="s">
        <v>817</v>
      </c>
      <c r="CA99" s="27" t="s">
        <v>818</v>
      </c>
      <c r="CB99" s="77"/>
      <c r="CC99" s="77"/>
      <c r="CD99" s="77"/>
      <c r="CE99" s="77"/>
      <c r="CF99" s="27" t="s">
        <v>817</v>
      </c>
      <c r="CG99" s="27" t="s">
        <v>818</v>
      </c>
      <c r="CH99" s="77"/>
      <c r="CI99" s="77"/>
      <c r="CJ99" s="77"/>
      <c r="CK99" s="77"/>
      <c r="CL99" s="27" t="s">
        <v>817</v>
      </c>
      <c r="CM99" s="27" t="s">
        <v>818</v>
      </c>
      <c r="CN99" s="77"/>
      <c r="CO99" s="77"/>
      <c r="CP99" s="77"/>
      <c r="CQ99" s="77"/>
      <c r="CR99" s="27" t="s">
        <v>817</v>
      </c>
      <c r="CS99" s="27" t="s">
        <v>818</v>
      </c>
      <c r="CT99" s="77"/>
      <c r="CU99" s="77"/>
      <c r="CV99" s="77"/>
      <c r="CW99" s="77"/>
      <c r="CX99" s="27" t="s">
        <v>817</v>
      </c>
      <c r="CY99" s="27" t="s">
        <v>818</v>
      </c>
      <c r="CZ99" s="77"/>
      <c r="DA99" s="77"/>
      <c r="DB99" s="77"/>
      <c r="DC99" s="77"/>
      <c r="DD99" s="27" t="s">
        <v>817</v>
      </c>
      <c r="DE99" s="28" t="s">
        <v>818</v>
      </c>
      <c r="DF99" s="8"/>
      <c r="DG99" s="60"/>
      <c r="DH99" s="57"/>
      <c r="DI99" s="60"/>
      <c r="DJ99" s="55"/>
    </row>
    <row r="100" spans="1:114" ht="20.25" customHeight="1">
      <c r="A100" s="8"/>
      <c r="B100" s="24" t="s">
        <v>819</v>
      </c>
      <c r="C100" s="25" t="s">
        <v>27</v>
      </c>
      <c r="D100" s="25">
        <v>3</v>
      </c>
      <c r="E100" s="77"/>
      <c r="F100" s="77"/>
      <c r="G100" s="77"/>
      <c r="H100" s="77"/>
      <c r="I100" s="26">
        <v>0</v>
      </c>
      <c r="J100" s="27">
        <f t="shared" si="24"/>
        <v>0</v>
      </c>
      <c r="K100" s="77"/>
      <c r="L100" s="77"/>
      <c r="M100" s="77"/>
      <c r="N100" s="77"/>
      <c r="O100" s="26">
        <v>0</v>
      </c>
      <c r="P100" s="27">
        <f t="shared" si="25"/>
        <v>0</v>
      </c>
      <c r="Q100" s="77"/>
      <c r="R100" s="77"/>
      <c r="S100" s="77"/>
      <c r="T100" s="77"/>
      <c r="U100" s="26">
        <v>0</v>
      </c>
      <c r="V100" s="27">
        <f t="shared" si="26"/>
        <v>0</v>
      </c>
      <c r="W100" s="77"/>
      <c r="X100" s="77"/>
      <c r="Y100" s="77"/>
      <c r="Z100" s="77"/>
      <c r="AA100" s="26">
        <v>0</v>
      </c>
      <c r="AB100" s="27">
        <f t="shared" si="27"/>
        <v>0</v>
      </c>
      <c r="AC100" s="77"/>
      <c r="AD100" s="77"/>
      <c r="AE100" s="77"/>
      <c r="AF100" s="77"/>
      <c r="AG100" s="26">
        <v>0</v>
      </c>
      <c r="AH100" s="27">
        <f t="shared" si="28"/>
        <v>0</v>
      </c>
      <c r="AI100" s="77"/>
      <c r="AJ100" s="77"/>
      <c r="AK100" s="77"/>
      <c r="AL100" s="77"/>
      <c r="AM100" s="26">
        <v>0</v>
      </c>
      <c r="AN100" s="27">
        <f t="shared" si="29"/>
        <v>0</v>
      </c>
      <c r="AO100" s="77"/>
      <c r="AP100" s="77"/>
      <c r="AQ100" s="77"/>
      <c r="AR100" s="77"/>
      <c r="AS100" s="26">
        <v>0</v>
      </c>
      <c r="AT100" s="27">
        <f t="shared" si="30"/>
        <v>0</v>
      </c>
      <c r="AU100" s="77"/>
      <c r="AV100" s="77"/>
      <c r="AW100" s="77"/>
      <c r="AX100" s="77"/>
      <c r="AY100" s="26">
        <v>0</v>
      </c>
      <c r="AZ100" s="28">
        <f t="shared" si="31"/>
        <v>0</v>
      </c>
      <c r="BA100" s="8"/>
      <c r="BB100" s="60" t="s">
        <v>820</v>
      </c>
      <c r="BC100" s="57"/>
      <c r="BD100" s="60" t="s">
        <v>821</v>
      </c>
      <c r="BE100" s="55"/>
      <c r="BF100" s="55"/>
      <c r="BG100" s="24" t="s">
        <v>819</v>
      </c>
      <c r="BH100" s="25" t="s">
        <v>27</v>
      </c>
      <c r="BI100" s="25">
        <v>3</v>
      </c>
      <c r="BJ100" s="77"/>
      <c r="BK100" s="77"/>
      <c r="BL100" s="77"/>
      <c r="BM100" s="77"/>
      <c r="BN100" s="26" t="s">
        <v>822</v>
      </c>
      <c r="BO100" s="27" t="s">
        <v>823</v>
      </c>
      <c r="BP100" s="77"/>
      <c r="BQ100" s="77"/>
      <c r="BR100" s="77"/>
      <c r="BS100" s="77"/>
      <c r="BT100" s="26" t="s">
        <v>822</v>
      </c>
      <c r="BU100" s="27" t="s">
        <v>823</v>
      </c>
      <c r="BV100" s="77"/>
      <c r="BW100" s="77"/>
      <c r="BX100" s="77"/>
      <c r="BY100" s="77"/>
      <c r="BZ100" s="26" t="s">
        <v>822</v>
      </c>
      <c r="CA100" s="27" t="s">
        <v>823</v>
      </c>
      <c r="CB100" s="77"/>
      <c r="CC100" s="77"/>
      <c r="CD100" s="77"/>
      <c r="CE100" s="77"/>
      <c r="CF100" s="26" t="s">
        <v>822</v>
      </c>
      <c r="CG100" s="27" t="s">
        <v>823</v>
      </c>
      <c r="CH100" s="77"/>
      <c r="CI100" s="77"/>
      <c r="CJ100" s="77"/>
      <c r="CK100" s="77"/>
      <c r="CL100" s="26" t="s">
        <v>822</v>
      </c>
      <c r="CM100" s="27" t="s">
        <v>823</v>
      </c>
      <c r="CN100" s="77"/>
      <c r="CO100" s="77"/>
      <c r="CP100" s="77"/>
      <c r="CQ100" s="77"/>
      <c r="CR100" s="26" t="s">
        <v>822</v>
      </c>
      <c r="CS100" s="27" t="s">
        <v>823</v>
      </c>
      <c r="CT100" s="77"/>
      <c r="CU100" s="77"/>
      <c r="CV100" s="77"/>
      <c r="CW100" s="77"/>
      <c r="CX100" s="26" t="s">
        <v>822</v>
      </c>
      <c r="CY100" s="27" t="s">
        <v>823</v>
      </c>
      <c r="CZ100" s="77"/>
      <c r="DA100" s="77"/>
      <c r="DB100" s="77"/>
      <c r="DC100" s="77"/>
      <c r="DD100" s="26" t="s">
        <v>822</v>
      </c>
      <c r="DE100" s="28" t="s">
        <v>823</v>
      </c>
      <c r="DF100" s="8"/>
      <c r="DG100" s="60"/>
      <c r="DH100" s="57"/>
      <c r="DI100" s="60"/>
      <c r="DJ100" s="55"/>
    </row>
    <row r="101" spans="1:114" ht="20.25" customHeight="1">
      <c r="A101" s="8"/>
      <c r="B101" s="24" t="s">
        <v>824</v>
      </c>
      <c r="C101" s="25" t="s">
        <v>27</v>
      </c>
      <c r="D101" s="25">
        <v>3</v>
      </c>
      <c r="E101" s="77"/>
      <c r="F101" s="77"/>
      <c r="G101" s="77"/>
      <c r="H101" s="77"/>
      <c r="I101" s="26">
        <v>0</v>
      </c>
      <c r="J101" s="27">
        <f t="shared" si="24"/>
        <v>0</v>
      </c>
      <c r="K101" s="77"/>
      <c r="L101" s="77"/>
      <c r="M101" s="77"/>
      <c r="N101" s="77"/>
      <c r="O101" s="26">
        <v>0</v>
      </c>
      <c r="P101" s="27">
        <f t="shared" si="25"/>
        <v>0</v>
      </c>
      <c r="Q101" s="77"/>
      <c r="R101" s="77"/>
      <c r="S101" s="77"/>
      <c r="T101" s="77"/>
      <c r="U101" s="26">
        <v>0</v>
      </c>
      <c r="V101" s="27">
        <f t="shared" si="26"/>
        <v>0</v>
      </c>
      <c r="W101" s="77"/>
      <c r="X101" s="77"/>
      <c r="Y101" s="77"/>
      <c r="Z101" s="77"/>
      <c r="AA101" s="26">
        <v>0</v>
      </c>
      <c r="AB101" s="27">
        <f t="shared" si="27"/>
        <v>0</v>
      </c>
      <c r="AC101" s="77"/>
      <c r="AD101" s="77"/>
      <c r="AE101" s="77"/>
      <c r="AF101" s="77"/>
      <c r="AG101" s="26">
        <v>0</v>
      </c>
      <c r="AH101" s="27">
        <f t="shared" si="28"/>
        <v>0</v>
      </c>
      <c r="AI101" s="77"/>
      <c r="AJ101" s="77"/>
      <c r="AK101" s="77"/>
      <c r="AL101" s="77"/>
      <c r="AM101" s="26">
        <v>0</v>
      </c>
      <c r="AN101" s="27">
        <f t="shared" si="29"/>
        <v>0</v>
      </c>
      <c r="AO101" s="77"/>
      <c r="AP101" s="77"/>
      <c r="AQ101" s="77"/>
      <c r="AR101" s="77"/>
      <c r="AS101" s="26">
        <v>0</v>
      </c>
      <c r="AT101" s="27">
        <f t="shared" si="30"/>
        <v>0</v>
      </c>
      <c r="AU101" s="77"/>
      <c r="AV101" s="77"/>
      <c r="AW101" s="77"/>
      <c r="AX101" s="77"/>
      <c r="AY101" s="26">
        <v>0</v>
      </c>
      <c r="AZ101" s="28">
        <f t="shared" si="31"/>
        <v>0</v>
      </c>
      <c r="BA101" s="8"/>
      <c r="BB101" s="60" t="s">
        <v>825</v>
      </c>
      <c r="BC101" s="57"/>
      <c r="BD101" s="60" t="s">
        <v>826</v>
      </c>
      <c r="BE101" s="55"/>
      <c r="BF101" s="55"/>
      <c r="BG101" s="24" t="s">
        <v>824</v>
      </c>
      <c r="BH101" s="25" t="s">
        <v>27</v>
      </c>
      <c r="BI101" s="25">
        <v>3</v>
      </c>
      <c r="BJ101" s="77"/>
      <c r="BK101" s="77"/>
      <c r="BL101" s="77"/>
      <c r="BM101" s="77"/>
      <c r="BN101" s="26" t="s">
        <v>827</v>
      </c>
      <c r="BO101" s="27" t="s">
        <v>828</v>
      </c>
      <c r="BP101" s="77"/>
      <c r="BQ101" s="77"/>
      <c r="BR101" s="77"/>
      <c r="BS101" s="77"/>
      <c r="BT101" s="26" t="s">
        <v>827</v>
      </c>
      <c r="BU101" s="27" t="s">
        <v>828</v>
      </c>
      <c r="BV101" s="77"/>
      <c r="BW101" s="77"/>
      <c r="BX101" s="77"/>
      <c r="BY101" s="77"/>
      <c r="BZ101" s="26" t="s">
        <v>827</v>
      </c>
      <c r="CA101" s="27" t="s">
        <v>828</v>
      </c>
      <c r="CB101" s="77"/>
      <c r="CC101" s="77"/>
      <c r="CD101" s="77"/>
      <c r="CE101" s="77"/>
      <c r="CF101" s="26" t="s">
        <v>827</v>
      </c>
      <c r="CG101" s="27" t="s">
        <v>828</v>
      </c>
      <c r="CH101" s="77"/>
      <c r="CI101" s="77"/>
      <c r="CJ101" s="77"/>
      <c r="CK101" s="77"/>
      <c r="CL101" s="26" t="s">
        <v>827</v>
      </c>
      <c r="CM101" s="27" t="s">
        <v>828</v>
      </c>
      <c r="CN101" s="77"/>
      <c r="CO101" s="77"/>
      <c r="CP101" s="77"/>
      <c r="CQ101" s="77"/>
      <c r="CR101" s="26" t="s">
        <v>827</v>
      </c>
      <c r="CS101" s="27" t="s">
        <v>828</v>
      </c>
      <c r="CT101" s="77"/>
      <c r="CU101" s="77"/>
      <c r="CV101" s="77"/>
      <c r="CW101" s="77"/>
      <c r="CX101" s="26" t="s">
        <v>827</v>
      </c>
      <c r="CY101" s="27" t="s">
        <v>828</v>
      </c>
      <c r="CZ101" s="77"/>
      <c r="DA101" s="77"/>
      <c r="DB101" s="77"/>
      <c r="DC101" s="77"/>
      <c r="DD101" s="26" t="s">
        <v>827</v>
      </c>
      <c r="DE101" s="28" t="s">
        <v>828</v>
      </c>
      <c r="DF101" s="8"/>
      <c r="DG101" s="60"/>
      <c r="DH101" s="57"/>
      <c r="DI101" s="60"/>
      <c r="DJ101" s="55"/>
    </row>
    <row r="102" spans="1:114" ht="20.25" customHeight="1">
      <c r="A102" s="8"/>
      <c r="B102" s="24" t="s">
        <v>829</v>
      </c>
      <c r="C102" s="25" t="s">
        <v>27</v>
      </c>
      <c r="D102" s="25">
        <v>3</v>
      </c>
      <c r="E102" s="77"/>
      <c r="F102" s="77"/>
      <c r="G102" s="77"/>
      <c r="H102" s="77"/>
      <c r="I102" s="27">
        <f>IFERROR(SUM(I100:I101), 0)</f>
        <v>0</v>
      </c>
      <c r="J102" s="27">
        <f t="shared" si="24"/>
        <v>0</v>
      </c>
      <c r="K102" s="77"/>
      <c r="L102" s="77"/>
      <c r="M102" s="77"/>
      <c r="N102" s="77"/>
      <c r="O102" s="27">
        <f>IFERROR(SUM(O100:O101), 0)</f>
        <v>0</v>
      </c>
      <c r="P102" s="27">
        <f t="shared" si="25"/>
        <v>0</v>
      </c>
      <c r="Q102" s="77"/>
      <c r="R102" s="77"/>
      <c r="S102" s="77"/>
      <c r="T102" s="77"/>
      <c r="U102" s="27">
        <f>IFERROR(SUM(U100:U101), 0)</f>
        <v>0</v>
      </c>
      <c r="V102" s="27">
        <f t="shared" si="26"/>
        <v>0</v>
      </c>
      <c r="W102" s="77"/>
      <c r="X102" s="77"/>
      <c r="Y102" s="77"/>
      <c r="Z102" s="77"/>
      <c r="AA102" s="27">
        <f>IFERROR(SUM(AA100:AA101), 0)</f>
        <v>0</v>
      </c>
      <c r="AB102" s="27">
        <f t="shared" si="27"/>
        <v>0</v>
      </c>
      <c r="AC102" s="77"/>
      <c r="AD102" s="77"/>
      <c r="AE102" s="77"/>
      <c r="AF102" s="77"/>
      <c r="AG102" s="27">
        <f>IFERROR(SUM(AG100:AG101), 0)</f>
        <v>0</v>
      </c>
      <c r="AH102" s="27">
        <f t="shared" si="28"/>
        <v>0</v>
      </c>
      <c r="AI102" s="77"/>
      <c r="AJ102" s="77"/>
      <c r="AK102" s="77"/>
      <c r="AL102" s="77"/>
      <c r="AM102" s="27">
        <f>IFERROR(SUM(AM100:AM101), 0)</f>
        <v>0</v>
      </c>
      <c r="AN102" s="27">
        <f t="shared" si="29"/>
        <v>0</v>
      </c>
      <c r="AO102" s="77"/>
      <c r="AP102" s="77"/>
      <c r="AQ102" s="77"/>
      <c r="AR102" s="77"/>
      <c r="AS102" s="27">
        <f>IFERROR(SUM(AS100:AS101), 0)</f>
        <v>0</v>
      </c>
      <c r="AT102" s="27">
        <f t="shared" si="30"/>
        <v>0</v>
      </c>
      <c r="AU102" s="77"/>
      <c r="AV102" s="77"/>
      <c r="AW102" s="77"/>
      <c r="AX102" s="77"/>
      <c r="AY102" s="27">
        <f>IFERROR(SUM(AY100:AY101), 0)</f>
        <v>0</v>
      </c>
      <c r="AZ102" s="28">
        <f t="shared" si="31"/>
        <v>0</v>
      </c>
      <c r="BA102" s="8"/>
      <c r="BB102" s="60" t="s">
        <v>830</v>
      </c>
      <c r="BC102" s="57"/>
      <c r="BD102" s="60" t="s">
        <v>831</v>
      </c>
      <c r="BE102" s="55"/>
      <c r="BF102" s="55"/>
      <c r="BG102" s="24" t="s">
        <v>829</v>
      </c>
      <c r="BH102" s="25" t="s">
        <v>27</v>
      </c>
      <c r="BI102" s="25">
        <v>3</v>
      </c>
      <c r="BJ102" s="77"/>
      <c r="BK102" s="77"/>
      <c r="BL102" s="77"/>
      <c r="BM102" s="77"/>
      <c r="BN102" s="27" t="s">
        <v>832</v>
      </c>
      <c r="BO102" s="27" t="s">
        <v>833</v>
      </c>
      <c r="BP102" s="77"/>
      <c r="BQ102" s="77"/>
      <c r="BR102" s="77"/>
      <c r="BS102" s="77"/>
      <c r="BT102" s="27" t="s">
        <v>832</v>
      </c>
      <c r="BU102" s="27" t="s">
        <v>833</v>
      </c>
      <c r="BV102" s="77"/>
      <c r="BW102" s="77"/>
      <c r="BX102" s="77"/>
      <c r="BY102" s="77"/>
      <c r="BZ102" s="27" t="s">
        <v>832</v>
      </c>
      <c r="CA102" s="27" t="s">
        <v>833</v>
      </c>
      <c r="CB102" s="77"/>
      <c r="CC102" s="77"/>
      <c r="CD102" s="77"/>
      <c r="CE102" s="77"/>
      <c r="CF102" s="27" t="s">
        <v>832</v>
      </c>
      <c r="CG102" s="27" t="s">
        <v>833</v>
      </c>
      <c r="CH102" s="77"/>
      <c r="CI102" s="77"/>
      <c r="CJ102" s="77"/>
      <c r="CK102" s="77"/>
      <c r="CL102" s="27" t="s">
        <v>832</v>
      </c>
      <c r="CM102" s="27" t="s">
        <v>833</v>
      </c>
      <c r="CN102" s="77"/>
      <c r="CO102" s="77"/>
      <c r="CP102" s="77"/>
      <c r="CQ102" s="77"/>
      <c r="CR102" s="27" t="s">
        <v>832</v>
      </c>
      <c r="CS102" s="27" t="s">
        <v>833</v>
      </c>
      <c r="CT102" s="77"/>
      <c r="CU102" s="77"/>
      <c r="CV102" s="77"/>
      <c r="CW102" s="77"/>
      <c r="CX102" s="27" t="s">
        <v>832</v>
      </c>
      <c r="CY102" s="27" t="s">
        <v>833</v>
      </c>
      <c r="CZ102" s="77"/>
      <c r="DA102" s="77"/>
      <c r="DB102" s="77"/>
      <c r="DC102" s="77"/>
      <c r="DD102" s="27" t="s">
        <v>832</v>
      </c>
      <c r="DE102" s="28" t="s">
        <v>833</v>
      </c>
      <c r="DF102" s="8"/>
      <c r="DG102" s="60"/>
      <c r="DH102" s="57"/>
      <c r="DI102" s="60"/>
      <c r="DJ102" s="55"/>
    </row>
    <row r="103" spans="1:114" ht="20.25" customHeight="1" thickBot="1">
      <c r="A103" s="8"/>
      <c r="B103" s="30" t="s">
        <v>834</v>
      </c>
      <c r="C103" s="31" t="s">
        <v>27</v>
      </c>
      <c r="D103" s="31">
        <v>3</v>
      </c>
      <c r="E103" s="76"/>
      <c r="F103" s="76"/>
      <c r="G103" s="76"/>
      <c r="H103" s="76"/>
      <c r="I103" s="33">
        <f>I75+I78+I81+I84+I87+I90+I93+I96+I99+I102</f>
        <v>5.3179999999999996</v>
      </c>
      <c r="J103" s="33">
        <f t="shared" si="24"/>
        <v>5.3179999999999996</v>
      </c>
      <c r="K103" s="76"/>
      <c r="L103" s="76"/>
      <c r="M103" s="76"/>
      <c r="N103" s="76"/>
      <c r="O103" s="33">
        <f>O75+O78+O81+O84+O87+O90+O93+O96+O99+O102</f>
        <v>6.0410000000000004</v>
      </c>
      <c r="P103" s="33">
        <f t="shared" si="25"/>
        <v>6.0410000000000004</v>
      </c>
      <c r="Q103" s="76"/>
      <c r="R103" s="76"/>
      <c r="S103" s="76"/>
      <c r="T103" s="76"/>
      <c r="U103" s="33">
        <f>U75+U78+U81+U84+U87+U90+U93+U96+U99+U102</f>
        <v>7.327</v>
      </c>
      <c r="V103" s="33">
        <f t="shared" si="26"/>
        <v>7.327</v>
      </c>
      <c r="W103" s="76"/>
      <c r="X103" s="76"/>
      <c r="Y103" s="76"/>
      <c r="Z103" s="76"/>
      <c r="AA103" s="33">
        <f>AA75+AA78+AA81+AA84+AA87+AA90+AA93+AA96+AA99+AA102</f>
        <v>27.21</v>
      </c>
      <c r="AB103" s="33">
        <f t="shared" si="27"/>
        <v>27.21</v>
      </c>
      <c r="AC103" s="76"/>
      <c r="AD103" s="76"/>
      <c r="AE103" s="76"/>
      <c r="AF103" s="76"/>
      <c r="AG103" s="33">
        <f>AG75+AG78+AG81+AG84+AG87+AG90+AG93+AG96+AG99+AG102</f>
        <v>25.617000000000001</v>
      </c>
      <c r="AH103" s="33">
        <f t="shared" si="28"/>
        <v>25.617000000000001</v>
      </c>
      <c r="AI103" s="76"/>
      <c r="AJ103" s="76"/>
      <c r="AK103" s="76"/>
      <c r="AL103" s="76"/>
      <c r="AM103" s="33">
        <f>AM75+AM78+AM81+AM84+AM87+AM90+AM93+AM96+AM99+AM102</f>
        <v>24.225999999999996</v>
      </c>
      <c r="AN103" s="33">
        <f t="shared" si="29"/>
        <v>24.225999999999996</v>
      </c>
      <c r="AO103" s="76"/>
      <c r="AP103" s="76"/>
      <c r="AQ103" s="76"/>
      <c r="AR103" s="76"/>
      <c r="AS103" s="33">
        <f>AS75+AS78+AS81+AS84+AS87+AS90+AS93+AS96+AS99+AS102</f>
        <v>23.538</v>
      </c>
      <c r="AT103" s="33">
        <f t="shared" si="30"/>
        <v>23.538</v>
      </c>
      <c r="AU103" s="76"/>
      <c r="AV103" s="76"/>
      <c r="AW103" s="76"/>
      <c r="AX103" s="76"/>
      <c r="AY103" s="33">
        <f>AY75+AY78+AY81+AY84+AY87+AY90+AY93+AY96+AY99+AY102</f>
        <v>24.238000000000003</v>
      </c>
      <c r="AZ103" s="34">
        <f t="shared" si="31"/>
        <v>24.238000000000003</v>
      </c>
      <c r="BA103" s="8"/>
      <c r="BB103" s="56" t="s">
        <v>835</v>
      </c>
      <c r="BC103" s="57"/>
      <c r="BD103" s="56" t="s">
        <v>836</v>
      </c>
      <c r="BE103" s="55"/>
      <c r="BF103" s="55"/>
      <c r="BG103" s="30" t="s">
        <v>834</v>
      </c>
      <c r="BH103" s="31" t="s">
        <v>27</v>
      </c>
      <c r="BI103" s="31">
        <v>3</v>
      </c>
      <c r="BJ103" s="76"/>
      <c r="BK103" s="76"/>
      <c r="BL103" s="76"/>
      <c r="BM103" s="76"/>
      <c r="BN103" s="33" t="s">
        <v>837</v>
      </c>
      <c r="BO103" s="33" t="s">
        <v>838</v>
      </c>
      <c r="BP103" s="76"/>
      <c r="BQ103" s="76"/>
      <c r="BR103" s="76"/>
      <c r="BS103" s="76"/>
      <c r="BT103" s="33" t="s">
        <v>837</v>
      </c>
      <c r="BU103" s="33" t="s">
        <v>838</v>
      </c>
      <c r="BV103" s="76"/>
      <c r="BW103" s="76"/>
      <c r="BX103" s="76"/>
      <c r="BY103" s="76"/>
      <c r="BZ103" s="33" t="s">
        <v>837</v>
      </c>
      <c r="CA103" s="33" t="s">
        <v>838</v>
      </c>
      <c r="CB103" s="76"/>
      <c r="CC103" s="76"/>
      <c r="CD103" s="76"/>
      <c r="CE103" s="76"/>
      <c r="CF103" s="33" t="s">
        <v>837</v>
      </c>
      <c r="CG103" s="33" t="s">
        <v>838</v>
      </c>
      <c r="CH103" s="76"/>
      <c r="CI103" s="76"/>
      <c r="CJ103" s="76"/>
      <c r="CK103" s="76"/>
      <c r="CL103" s="33" t="s">
        <v>837</v>
      </c>
      <c r="CM103" s="33" t="s">
        <v>838</v>
      </c>
      <c r="CN103" s="76"/>
      <c r="CO103" s="76"/>
      <c r="CP103" s="76"/>
      <c r="CQ103" s="76"/>
      <c r="CR103" s="33" t="s">
        <v>837</v>
      </c>
      <c r="CS103" s="33" t="s">
        <v>838</v>
      </c>
      <c r="CT103" s="76"/>
      <c r="CU103" s="76"/>
      <c r="CV103" s="76"/>
      <c r="CW103" s="76"/>
      <c r="CX103" s="33" t="s">
        <v>837</v>
      </c>
      <c r="CY103" s="33" t="s">
        <v>838</v>
      </c>
      <c r="CZ103" s="76"/>
      <c r="DA103" s="76"/>
      <c r="DB103" s="76"/>
      <c r="DC103" s="76"/>
      <c r="DD103" s="33" t="s">
        <v>837</v>
      </c>
      <c r="DE103" s="34" t="s">
        <v>838</v>
      </c>
      <c r="DF103" s="8"/>
      <c r="DG103" s="56"/>
      <c r="DH103" s="57"/>
      <c r="DI103" s="56"/>
      <c r="DJ103" s="55"/>
    </row>
    <row r="104" spans="1:114" ht="20.25" customHeight="1" thickTop="1" thickBot="1">
      <c r="A104" s="8"/>
      <c r="B104" s="65"/>
      <c r="C104" s="8"/>
      <c r="D104" s="8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57"/>
      <c r="BB104" s="57"/>
      <c r="BC104" s="57"/>
      <c r="BD104" s="57"/>
      <c r="BE104" s="55"/>
      <c r="BF104" s="55"/>
      <c r="BG104" s="65"/>
      <c r="BH104" s="8"/>
      <c r="BI104" s="8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57"/>
      <c r="DG104" s="57"/>
      <c r="DH104" s="57"/>
      <c r="DI104" s="57"/>
      <c r="DJ104" s="55"/>
    </row>
    <row r="105" spans="1:114" ht="20.25" customHeight="1" thickTop="1" thickBot="1">
      <c r="A105" s="8"/>
      <c r="B105" s="14" t="s">
        <v>839</v>
      </c>
      <c r="C105" s="8"/>
      <c r="D105" s="8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57"/>
      <c r="BB105" s="57"/>
      <c r="BC105" s="57"/>
      <c r="BD105" s="57"/>
      <c r="BE105" s="55"/>
      <c r="BF105" s="55"/>
      <c r="BG105" s="14" t="s">
        <v>839</v>
      </c>
      <c r="BH105" s="8"/>
      <c r="BI105" s="8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57"/>
      <c r="DG105" s="57"/>
      <c r="DH105" s="57"/>
      <c r="DI105" s="57"/>
      <c r="DJ105" s="55"/>
    </row>
    <row r="106" spans="1:114" ht="20.25" customHeight="1" thickTop="1">
      <c r="A106" s="8"/>
      <c r="B106" s="18" t="s">
        <v>840</v>
      </c>
      <c r="C106" s="19" t="s">
        <v>27</v>
      </c>
      <c r="D106" s="19">
        <v>3</v>
      </c>
      <c r="E106" s="20">
        <v>0</v>
      </c>
      <c r="F106" s="20">
        <v>0</v>
      </c>
      <c r="G106" s="20">
        <v>0</v>
      </c>
      <c r="H106" s="20">
        <v>1.1719999999999999</v>
      </c>
      <c r="I106" s="20">
        <v>8.4760000000000009</v>
      </c>
      <c r="J106" s="21">
        <f t="shared" ref="J106:J132" si="32">IFERROR(SUM(E106:I106), 0)</f>
        <v>9.6480000000000015</v>
      </c>
      <c r="K106" s="20">
        <v>0</v>
      </c>
      <c r="L106" s="20">
        <v>0</v>
      </c>
      <c r="M106" s="20">
        <v>0</v>
      </c>
      <c r="N106" s="20">
        <v>3.1379999999999999</v>
      </c>
      <c r="O106" s="20">
        <v>30.167000000000002</v>
      </c>
      <c r="P106" s="21">
        <f t="shared" ref="P106:P132" si="33">IFERROR(SUM(K106:O106), 0)</f>
        <v>33.305</v>
      </c>
      <c r="Q106" s="20">
        <v>0</v>
      </c>
      <c r="R106" s="20">
        <v>0</v>
      </c>
      <c r="S106" s="20">
        <v>0</v>
      </c>
      <c r="T106" s="20">
        <v>0.14399999999999999</v>
      </c>
      <c r="U106" s="20">
        <v>22.5</v>
      </c>
      <c r="V106" s="21">
        <f t="shared" ref="V106:V132" si="34">IFERROR(SUM(Q106:U106), 0)</f>
        <v>22.643999999999998</v>
      </c>
      <c r="W106" s="20">
        <v>0</v>
      </c>
      <c r="X106" s="20">
        <v>0</v>
      </c>
      <c r="Y106" s="20">
        <v>0</v>
      </c>
      <c r="Z106" s="20">
        <v>0</v>
      </c>
      <c r="AA106" s="20">
        <v>18.469000000000001</v>
      </c>
      <c r="AB106" s="21">
        <f t="shared" ref="AB106:AB132" si="35">IFERROR(SUM(W106:AA106), 0)</f>
        <v>18.469000000000001</v>
      </c>
      <c r="AC106" s="20">
        <v>0</v>
      </c>
      <c r="AD106" s="20">
        <v>0</v>
      </c>
      <c r="AE106" s="20">
        <v>0</v>
      </c>
      <c r="AF106" s="20">
        <v>0</v>
      </c>
      <c r="AG106" s="20">
        <v>18.460999999999999</v>
      </c>
      <c r="AH106" s="21">
        <f t="shared" ref="AH106:AH132" si="36">IFERROR(SUM(AC106:AG106), 0)</f>
        <v>18.460999999999999</v>
      </c>
      <c r="AI106" s="20">
        <v>0</v>
      </c>
      <c r="AJ106" s="20">
        <v>0</v>
      </c>
      <c r="AK106" s="20">
        <v>0</v>
      </c>
      <c r="AL106" s="20">
        <v>0</v>
      </c>
      <c r="AM106" s="20">
        <v>23.934000000000001</v>
      </c>
      <c r="AN106" s="21">
        <f t="shared" ref="AN106:AN132" si="37">IFERROR(SUM(AI106:AM106), 0)</f>
        <v>23.934000000000001</v>
      </c>
      <c r="AO106" s="20">
        <v>0</v>
      </c>
      <c r="AP106" s="20">
        <v>0</v>
      </c>
      <c r="AQ106" s="20">
        <v>0</v>
      </c>
      <c r="AR106" s="20">
        <v>0</v>
      </c>
      <c r="AS106" s="20">
        <v>31.192</v>
      </c>
      <c r="AT106" s="21">
        <f t="shared" ref="AT106:AT132" si="38">IFERROR(SUM(AO106:AS106), 0)</f>
        <v>31.192</v>
      </c>
      <c r="AU106" s="20">
        <v>0</v>
      </c>
      <c r="AV106" s="20">
        <v>0</v>
      </c>
      <c r="AW106" s="20">
        <v>0</v>
      </c>
      <c r="AX106" s="20">
        <v>0</v>
      </c>
      <c r="AY106" s="20">
        <v>26.364999999999998</v>
      </c>
      <c r="AZ106" s="22">
        <f t="shared" ref="AZ106:AZ132" si="39">IFERROR(SUM(AU106:AY106), 0)</f>
        <v>26.364999999999998</v>
      </c>
      <c r="BA106" s="57"/>
      <c r="BB106" s="62" t="s">
        <v>841</v>
      </c>
      <c r="BC106" s="57"/>
      <c r="BD106" s="62"/>
      <c r="BE106" s="55"/>
      <c r="BF106" s="55"/>
      <c r="BG106" s="18" t="s">
        <v>840</v>
      </c>
      <c r="BH106" s="19" t="s">
        <v>27</v>
      </c>
      <c r="BI106" s="19">
        <v>3</v>
      </c>
      <c r="BJ106" s="20" t="s">
        <v>842</v>
      </c>
      <c r="BK106" s="20" t="s">
        <v>843</v>
      </c>
      <c r="BL106" s="20" t="s">
        <v>844</v>
      </c>
      <c r="BM106" s="20" t="s">
        <v>845</v>
      </c>
      <c r="BN106" s="20" t="s">
        <v>846</v>
      </c>
      <c r="BO106" s="21" t="s">
        <v>847</v>
      </c>
      <c r="BP106" s="20" t="s">
        <v>842</v>
      </c>
      <c r="BQ106" s="20" t="s">
        <v>843</v>
      </c>
      <c r="BR106" s="20" t="s">
        <v>844</v>
      </c>
      <c r="BS106" s="20" t="s">
        <v>845</v>
      </c>
      <c r="BT106" s="20" t="s">
        <v>846</v>
      </c>
      <c r="BU106" s="21" t="s">
        <v>847</v>
      </c>
      <c r="BV106" s="20" t="s">
        <v>842</v>
      </c>
      <c r="BW106" s="20" t="s">
        <v>843</v>
      </c>
      <c r="BX106" s="20" t="s">
        <v>844</v>
      </c>
      <c r="BY106" s="20" t="s">
        <v>845</v>
      </c>
      <c r="BZ106" s="20" t="s">
        <v>846</v>
      </c>
      <c r="CA106" s="21" t="s">
        <v>847</v>
      </c>
      <c r="CB106" s="20" t="s">
        <v>842</v>
      </c>
      <c r="CC106" s="20" t="s">
        <v>843</v>
      </c>
      <c r="CD106" s="20" t="s">
        <v>844</v>
      </c>
      <c r="CE106" s="20" t="s">
        <v>845</v>
      </c>
      <c r="CF106" s="20" t="s">
        <v>846</v>
      </c>
      <c r="CG106" s="21" t="s">
        <v>847</v>
      </c>
      <c r="CH106" s="20" t="s">
        <v>842</v>
      </c>
      <c r="CI106" s="20" t="s">
        <v>843</v>
      </c>
      <c r="CJ106" s="20" t="s">
        <v>844</v>
      </c>
      <c r="CK106" s="20" t="s">
        <v>845</v>
      </c>
      <c r="CL106" s="20" t="s">
        <v>846</v>
      </c>
      <c r="CM106" s="21" t="s">
        <v>847</v>
      </c>
      <c r="CN106" s="20" t="s">
        <v>842</v>
      </c>
      <c r="CO106" s="20" t="s">
        <v>843</v>
      </c>
      <c r="CP106" s="20" t="s">
        <v>844</v>
      </c>
      <c r="CQ106" s="20" t="s">
        <v>845</v>
      </c>
      <c r="CR106" s="20" t="s">
        <v>846</v>
      </c>
      <c r="CS106" s="21" t="s">
        <v>847</v>
      </c>
      <c r="CT106" s="20" t="s">
        <v>842</v>
      </c>
      <c r="CU106" s="20" t="s">
        <v>843</v>
      </c>
      <c r="CV106" s="20" t="s">
        <v>844</v>
      </c>
      <c r="CW106" s="20" t="s">
        <v>845</v>
      </c>
      <c r="CX106" s="20" t="s">
        <v>846</v>
      </c>
      <c r="CY106" s="21" t="s">
        <v>847</v>
      </c>
      <c r="CZ106" s="20" t="s">
        <v>842</v>
      </c>
      <c r="DA106" s="20" t="s">
        <v>843</v>
      </c>
      <c r="DB106" s="20" t="s">
        <v>844</v>
      </c>
      <c r="DC106" s="20" t="s">
        <v>845</v>
      </c>
      <c r="DD106" s="20" t="s">
        <v>846</v>
      </c>
      <c r="DE106" s="22" t="s">
        <v>847</v>
      </c>
      <c r="DF106" s="57"/>
      <c r="DG106" s="62"/>
      <c r="DH106" s="57"/>
      <c r="DI106" s="62"/>
      <c r="DJ106" s="55"/>
    </row>
    <row r="107" spans="1:114" ht="20.25" customHeight="1">
      <c r="A107" s="8"/>
      <c r="B107" s="24" t="s">
        <v>848</v>
      </c>
      <c r="C107" s="25" t="s">
        <v>27</v>
      </c>
      <c r="D107" s="25">
        <v>3</v>
      </c>
      <c r="E107" s="26">
        <v>0</v>
      </c>
      <c r="F107" s="26">
        <v>0</v>
      </c>
      <c r="G107" s="26">
        <v>0</v>
      </c>
      <c r="H107" s="26">
        <v>0</v>
      </c>
      <c r="I107" s="26">
        <v>5.1999999999999998E-2</v>
      </c>
      <c r="J107" s="27">
        <f t="shared" si="32"/>
        <v>5.1999999999999998E-2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7">
        <f t="shared" si="33"/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7">
        <f t="shared" si="34"/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7">
        <f t="shared" si="35"/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7">
        <f t="shared" si="36"/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7">
        <f t="shared" si="37"/>
        <v>0</v>
      </c>
      <c r="AO107" s="26">
        <v>0</v>
      </c>
      <c r="AP107" s="26">
        <v>0</v>
      </c>
      <c r="AQ107" s="26">
        <v>0</v>
      </c>
      <c r="AR107" s="26">
        <v>0</v>
      </c>
      <c r="AS107" s="26">
        <v>0</v>
      </c>
      <c r="AT107" s="27">
        <f t="shared" si="38"/>
        <v>0</v>
      </c>
      <c r="AU107" s="26">
        <v>0</v>
      </c>
      <c r="AV107" s="26">
        <v>0</v>
      </c>
      <c r="AW107" s="26">
        <v>0</v>
      </c>
      <c r="AX107" s="26">
        <v>0</v>
      </c>
      <c r="AY107" s="26">
        <v>0</v>
      </c>
      <c r="AZ107" s="28">
        <f t="shared" si="39"/>
        <v>0</v>
      </c>
      <c r="BA107" s="57"/>
      <c r="BB107" s="60" t="s">
        <v>849</v>
      </c>
      <c r="BC107" s="57"/>
      <c r="BD107" s="60"/>
      <c r="BE107" s="55"/>
      <c r="BF107" s="55"/>
      <c r="BG107" s="24" t="s">
        <v>848</v>
      </c>
      <c r="BH107" s="25" t="s">
        <v>27</v>
      </c>
      <c r="BI107" s="25">
        <v>3</v>
      </c>
      <c r="BJ107" s="26" t="s">
        <v>850</v>
      </c>
      <c r="BK107" s="26" t="s">
        <v>851</v>
      </c>
      <c r="BL107" s="26" t="s">
        <v>852</v>
      </c>
      <c r="BM107" s="26" t="s">
        <v>853</v>
      </c>
      <c r="BN107" s="26" t="s">
        <v>854</v>
      </c>
      <c r="BO107" s="27" t="s">
        <v>855</v>
      </c>
      <c r="BP107" s="26" t="s">
        <v>850</v>
      </c>
      <c r="BQ107" s="26" t="s">
        <v>851</v>
      </c>
      <c r="BR107" s="26" t="s">
        <v>852</v>
      </c>
      <c r="BS107" s="26" t="s">
        <v>853</v>
      </c>
      <c r="BT107" s="26" t="s">
        <v>854</v>
      </c>
      <c r="BU107" s="27" t="s">
        <v>855</v>
      </c>
      <c r="BV107" s="26" t="s">
        <v>850</v>
      </c>
      <c r="BW107" s="26" t="s">
        <v>851</v>
      </c>
      <c r="BX107" s="26" t="s">
        <v>852</v>
      </c>
      <c r="BY107" s="26" t="s">
        <v>853</v>
      </c>
      <c r="BZ107" s="26" t="s">
        <v>854</v>
      </c>
      <c r="CA107" s="27" t="s">
        <v>855</v>
      </c>
      <c r="CB107" s="26" t="s">
        <v>850</v>
      </c>
      <c r="CC107" s="26" t="s">
        <v>851</v>
      </c>
      <c r="CD107" s="26" t="s">
        <v>852</v>
      </c>
      <c r="CE107" s="26" t="s">
        <v>853</v>
      </c>
      <c r="CF107" s="26" t="s">
        <v>854</v>
      </c>
      <c r="CG107" s="27" t="s">
        <v>855</v>
      </c>
      <c r="CH107" s="26" t="s">
        <v>850</v>
      </c>
      <c r="CI107" s="26" t="s">
        <v>851</v>
      </c>
      <c r="CJ107" s="26" t="s">
        <v>852</v>
      </c>
      <c r="CK107" s="26" t="s">
        <v>853</v>
      </c>
      <c r="CL107" s="26" t="s">
        <v>854</v>
      </c>
      <c r="CM107" s="27" t="s">
        <v>855</v>
      </c>
      <c r="CN107" s="26" t="s">
        <v>850</v>
      </c>
      <c r="CO107" s="26" t="s">
        <v>851</v>
      </c>
      <c r="CP107" s="26" t="s">
        <v>852</v>
      </c>
      <c r="CQ107" s="26" t="s">
        <v>853</v>
      </c>
      <c r="CR107" s="26" t="s">
        <v>854</v>
      </c>
      <c r="CS107" s="27" t="s">
        <v>855</v>
      </c>
      <c r="CT107" s="26" t="s">
        <v>850</v>
      </c>
      <c r="CU107" s="26" t="s">
        <v>851</v>
      </c>
      <c r="CV107" s="26" t="s">
        <v>852</v>
      </c>
      <c r="CW107" s="26" t="s">
        <v>853</v>
      </c>
      <c r="CX107" s="26" t="s">
        <v>854</v>
      </c>
      <c r="CY107" s="27" t="s">
        <v>855</v>
      </c>
      <c r="CZ107" s="26" t="s">
        <v>850</v>
      </c>
      <c r="DA107" s="26" t="s">
        <v>851</v>
      </c>
      <c r="DB107" s="26" t="s">
        <v>852</v>
      </c>
      <c r="DC107" s="26" t="s">
        <v>853</v>
      </c>
      <c r="DD107" s="26" t="s">
        <v>854</v>
      </c>
      <c r="DE107" s="28" t="s">
        <v>855</v>
      </c>
      <c r="DF107" s="57"/>
      <c r="DG107" s="60"/>
      <c r="DH107" s="57"/>
      <c r="DI107" s="60"/>
      <c r="DJ107" s="55"/>
    </row>
    <row r="108" spans="1:114" ht="20.25" customHeight="1">
      <c r="A108" s="8"/>
      <c r="B108" s="24" t="s">
        <v>856</v>
      </c>
      <c r="C108" s="25" t="s">
        <v>27</v>
      </c>
      <c r="D108" s="25">
        <v>3</v>
      </c>
      <c r="E108" s="27">
        <f>IFERROR(SUM(E106:E107), 0)</f>
        <v>0</v>
      </c>
      <c r="F108" s="27">
        <f>IFERROR(SUM(F106:F107), 0)</f>
        <v>0</v>
      </c>
      <c r="G108" s="27">
        <f>IFERROR(SUM(G106:G107), 0)</f>
        <v>0</v>
      </c>
      <c r="H108" s="27">
        <f>IFERROR(SUM(H106:H107), 0)</f>
        <v>1.1719999999999999</v>
      </c>
      <c r="I108" s="27">
        <f>IFERROR(SUM(I106:I107), 0)</f>
        <v>8.5280000000000005</v>
      </c>
      <c r="J108" s="27">
        <f t="shared" si="32"/>
        <v>9.7000000000000011</v>
      </c>
      <c r="K108" s="27">
        <f>IFERROR(SUM(K106:K107), 0)</f>
        <v>0</v>
      </c>
      <c r="L108" s="27">
        <f>IFERROR(SUM(L106:L107), 0)</f>
        <v>0</v>
      </c>
      <c r="M108" s="27">
        <f>IFERROR(SUM(M106:M107), 0)</f>
        <v>0</v>
      </c>
      <c r="N108" s="27">
        <f>IFERROR(SUM(N106:N107), 0)</f>
        <v>3.1379999999999999</v>
      </c>
      <c r="O108" s="27">
        <f>IFERROR(SUM(O106:O107), 0)</f>
        <v>30.167000000000002</v>
      </c>
      <c r="P108" s="27">
        <f t="shared" si="33"/>
        <v>33.305</v>
      </c>
      <c r="Q108" s="27">
        <f>IFERROR(SUM(Q106:Q107), 0)</f>
        <v>0</v>
      </c>
      <c r="R108" s="27">
        <f>IFERROR(SUM(R106:R107), 0)</f>
        <v>0</v>
      </c>
      <c r="S108" s="27">
        <f>IFERROR(SUM(S106:S107), 0)</f>
        <v>0</v>
      </c>
      <c r="T108" s="27">
        <f>IFERROR(SUM(T106:T107), 0)</f>
        <v>0.14399999999999999</v>
      </c>
      <c r="U108" s="27">
        <f>IFERROR(SUM(U106:U107), 0)</f>
        <v>22.5</v>
      </c>
      <c r="V108" s="27">
        <f t="shared" si="34"/>
        <v>22.643999999999998</v>
      </c>
      <c r="W108" s="27">
        <f>IFERROR(SUM(W106:W107), 0)</f>
        <v>0</v>
      </c>
      <c r="X108" s="27">
        <f>IFERROR(SUM(X106:X107), 0)</f>
        <v>0</v>
      </c>
      <c r="Y108" s="27">
        <f>IFERROR(SUM(Y106:Y107), 0)</f>
        <v>0</v>
      </c>
      <c r="Z108" s="27">
        <f>IFERROR(SUM(Z106:Z107), 0)</f>
        <v>0</v>
      </c>
      <c r="AA108" s="27">
        <f>IFERROR(SUM(AA106:AA107), 0)</f>
        <v>18.469000000000001</v>
      </c>
      <c r="AB108" s="27">
        <f t="shared" si="35"/>
        <v>18.469000000000001</v>
      </c>
      <c r="AC108" s="27">
        <f>IFERROR(SUM(AC106:AC107), 0)</f>
        <v>0</v>
      </c>
      <c r="AD108" s="27">
        <f>IFERROR(SUM(AD106:AD107), 0)</f>
        <v>0</v>
      </c>
      <c r="AE108" s="27">
        <f>IFERROR(SUM(AE106:AE107), 0)</f>
        <v>0</v>
      </c>
      <c r="AF108" s="27">
        <f>IFERROR(SUM(AF106:AF107), 0)</f>
        <v>0</v>
      </c>
      <c r="AG108" s="27">
        <f>IFERROR(SUM(AG106:AG107), 0)</f>
        <v>18.460999999999999</v>
      </c>
      <c r="AH108" s="27">
        <f t="shared" si="36"/>
        <v>18.460999999999999</v>
      </c>
      <c r="AI108" s="27">
        <f>IFERROR(SUM(AI106:AI107), 0)</f>
        <v>0</v>
      </c>
      <c r="AJ108" s="27">
        <f>IFERROR(SUM(AJ106:AJ107), 0)</f>
        <v>0</v>
      </c>
      <c r="AK108" s="27">
        <f>IFERROR(SUM(AK106:AK107), 0)</f>
        <v>0</v>
      </c>
      <c r="AL108" s="27">
        <f>IFERROR(SUM(AL106:AL107), 0)</f>
        <v>0</v>
      </c>
      <c r="AM108" s="27">
        <f>IFERROR(SUM(AM106:AM107), 0)</f>
        <v>23.934000000000001</v>
      </c>
      <c r="AN108" s="27">
        <f t="shared" si="37"/>
        <v>23.934000000000001</v>
      </c>
      <c r="AO108" s="27">
        <f>IFERROR(SUM(AO106:AO107), 0)</f>
        <v>0</v>
      </c>
      <c r="AP108" s="27">
        <f>IFERROR(SUM(AP106:AP107), 0)</f>
        <v>0</v>
      </c>
      <c r="AQ108" s="27">
        <f>IFERROR(SUM(AQ106:AQ107), 0)</f>
        <v>0</v>
      </c>
      <c r="AR108" s="27">
        <f>IFERROR(SUM(AR106:AR107), 0)</f>
        <v>0</v>
      </c>
      <c r="AS108" s="27">
        <f>IFERROR(SUM(AS106:AS107), 0)</f>
        <v>31.192</v>
      </c>
      <c r="AT108" s="27">
        <f t="shared" si="38"/>
        <v>31.192</v>
      </c>
      <c r="AU108" s="27">
        <f>IFERROR(SUM(AU106:AU107), 0)</f>
        <v>0</v>
      </c>
      <c r="AV108" s="27">
        <f>IFERROR(SUM(AV106:AV107), 0)</f>
        <v>0</v>
      </c>
      <c r="AW108" s="27">
        <f>IFERROR(SUM(AW106:AW107), 0)</f>
        <v>0</v>
      </c>
      <c r="AX108" s="27">
        <f>IFERROR(SUM(AX106:AX107), 0)</f>
        <v>0</v>
      </c>
      <c r="AY108" s="27">
        <f>IFERROR(SUM(AY106:AY107), 0)</f>
        <v>26.364999999999998</v>
      </c>
      <c r="AZ108" s="28">
        <f t="shared" si="39"/>
        <v>26.364999999999998</v>
      </c>
      <c r="BA108" s="57"/>
      <c r="BB108" s="60" t="s">
        <v>857</v>
      </c>
      <c r="BC108" s="57"/>
      <c r="BD108" s="60"/>
      <c r="BE108" s="55"/>
      <c r="BF108" s="55"/>
      <c r="BG108" s="24" t="s">
        <v>856</v>
      </c>
      <c r="BH108" s="25" t="s">
        <v>27</v>
      </c>
      <c r="BI108" s="25">
        <v>3</v>
      </c>
      <c r="BJ108" s="27" t="s">
        <v>858</v>
      </c>
      <c r="BK108" s="27" t="s">
        <v>859</v>
      </c>
      <c r="BL108" s="27" t="s">
        <v>860</v>
      </c>
      <c r="BM108" s="27" t="s">
        <v>861</v>
      </c>
      <c r="BN108" s="27" t="s">
        <v>862</v>
      </c>
      <c r="BO108" s="27" t="s">
        <v>863</v>
      </c>
      <c r="BP108" s="27" t="s">
        <v>858</v>
      </c>
      <c r="BQ108" s="27" t="s">
        <v>859</v>
      </c>
      <c r="BR108" s="27" t="s">
        <v>860</v>
      </c>
      <c r="BS108" s="27" t="s">
        <v>861</v>
      </c>
      <c r="BT108" s="27" t="s">
        <v>862</v>
      </c>
      <c r="BU108" s="27" t="s">
        <v>863</v>
      </c>
      <c r="BV108" s="27" t="s">
        <v>858</v>
      </c>
      <c r="BW108" s="27" t="s">
        <v>859</v>
      </c>
      <c r="BX108" s="27" t="s">
        <v>860</v>
      </c>
      <c r="BY108" s="27" t="s">
        <v>861</v>
      </c>
      <c r="BZ108" s="27" t="s">
        <v>862</v>
      </c>
      <c r="CA108" s="27" t="s">
        <v>863</v>
      </c>
      <c r="CB108" s="27" t="s">
        <v>858</v>
      </c>
      <c r="CC108" s="27" t="s">
        <v>859</v>
      </c>
      <c r="CD108" s="27" t="s">
        <v>860</v>
      </c>
      <c r="CE108" s="27" t="s">
        <v>861</v>
      </c>
      <c r="CF108" s="27" t="s">
        <v>862</v>
      </c>
      <c r="CG108" s="27" t="s">
        <v>863</v>
      </c>
      <c r="CH108" s="27" t="s">
        <v>858</v>
      </c>
      <c r="CI108" s="27" t="s">
        <v>859</v>
      </c>
      <c r="CJ108" s="27" t="s">
        <v>860</v>
      </c>
      <c r="CK108" s="27" t="s">
        <v>861</v>
      </c>
      <c r="CL108" s="27" t="s">
        <v>862</v>
      </c>
      <c r="CM108" s="27" t="s">
        <v>863</v>
      </c>
      <c r="CN108" s="27" t="s">
        <v>858</v>
      </c>
      <c r="CO108" s="27" t="s">
        <v>859</v>
      </c>
      <c r="CP108" s="27" t="s">
        <v>860</v>
      </c>
      <c r="CQ108" s="27" t="s">
        <v>861</v>
      </c>
      <c r="CR108" s="27" t="s">
        <v>862</v>
      </c>
      <c r="CS108" s="27" t="s">
        <v>863</v>
      </c>
      <c r="CT108" s="27" t="s">
        <v>858</v>
      </c>
      <c r="CU108" s="27" t="s">
        <v>859</v>
      </c>
      <c r="CV108" s="27" t="s">
        <v>860</v>
      </c>
      <c r="CW108" s="27" t="s">
        <v>861</v>
      </c>
      <c r="CX108" s="27" t="s">
        <v>862</v>
      </c>
      <c r="CY108" s="27" t="s">
        <v>863</v>
      </c>
      <c r="CZ108" s="27" t="s">
        <v>858</v>
      </c>
      <c r="DA108" s="27" t="s">
        <v>859</v>
      </c>
      <c r="DB108" s="27" t="s">
        <v>860</v>
      </c>
      <c r="DC108" s="27" t="s">
        <v>861</v>
      </c>
      <c r="DD108" s="27" t="s">
        <v>862</v>
      </c>
      <c r="DE108" s="28" t="s">
        <v>863</v>
      </c>
      <c r="DF108" s="57"/>
      <c r="DG108" s="60"/>
      <c r="DH108" s="57"/>
      <c r="DI108" s="60"/>
      <c r="DJ108" s="55"/>
    </row>
    <row r="109" spans="1:114" ht="20.25" customHeight="1">
      <c r="A109" s="8"/>
      <c r="B109" s="24" t="s">
        <v>864</v>
      </c>
      <c r="C109" s="25" t="s">
        <v>27</v>
      </c>
      <c r="D109" s="25">
        <v>3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7">
        <f t="shared" si="32"/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7">
        <f t="shared" si="33"/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7">
        <f t="shared" si="34"/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7">
        <f t="shared" si="35"/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7">
        <f t="shared" si="36"/>
        <v>0</v>
      </c>
      <c r="AI109" s="26">
        <v>0</v>
      </c>
      <c r="AJ109" s="26">
        <v>0</v>
      </c>
      <c r="AK109" s="26">
        <v>0</v>
      </c>
      <c r="AL109" s="26">
        <v>0</v>
      </c>
      <c r="AM109" s="26">
        <v>0</v>
      </c>
      <c r="AN109" s="27">
        <f t="shared" si="37"/>
        <v>0</v>
      </c>
      <c r="AO109" s="26">
        <v>0</v>
      </c>
      <c r="AP109" s="26">
        <v>0</v>
      </c>
      <c r="AQ109" s="26">
        <v>0</v>
      </c>
      <c r="AR109" s="26">
        <v>0</v>
      </c>
      <c r="AS109" s="26">
        <v>0</v>
      </c>
      <c r="AT109" s="27">
        <f t="shared" si="38"/>
        <v>0</v>
      </c>
      <c r="AU109" s="26">
        <v>0</v>
      </c>
      <c r="AV109" s="26">
        <v>0</v>
      </c>
      <c r="AW109" s="26">
        <v>0</v>
      </c>
      <c r="AX109" s="26">
        <v>0</v>
      </c>
      <c r="AY109" s="26">
        <v>0</v>
      </c>
      <c r="AZ109" s="28">
        <f t="shared" si="39"/>
        <v>0</v>
      </c>
      <c r="BA109" s="57"/>
      <c r="BB109" s="60" t="s">
        <v>865</v>
      </c>
      <c r="BC109" s="57"/>
      <c r="BD109" s="60"/>
      <c r="BE109" s="55"/>
      <c r="BF109" s="55"/>
      <c r="BG109" s="24" t="s">
        <v>864</v>
      </c>
      <c r="BH109" s="25" t="s">
        <v>27</v>
      </c>
      <c r="BI109" s="25">
        <v>3</v>
      </c>
      <c r="BJ109" s="26" t="s">
        <v>866</v>
      </c>
      <c r="BK109" s="26" t="s">
        <v>867</v>
      </c>
      <c r="BL109" s="26" t="s">
        <v>868</v>
      </c>
      <c r="BM109" s="26" t="s">
        <v>869</v>
      </c>
      <c r="BN109" s="26" t="s">
        <v>870</v>
      </c>
      <c r="BO109" s="27" t="s">
        <v>871</v>
      </c>
      <c r="BP109" s="26" t="s">
        <v>866</v>
      </c>
      <c r="BQ109" s="26" t="s">
        <v>867</v>
      </c>
      <c r="BR109" s="26" t="s">
        <v>868</v>
      </c>
      <c r="BS109" s="26" t="s">
        <v>869</v>
      </c>
      <c r="BT109" s="26" t="s">
        <v>870</v>
      </c>
      <c r="BU109" s="27" t="s">
        <v>871</v>
      </c>
      <c r="BV109" s="26" t="s">
        <v>866</v>
      </c>
      <c r="BW109" s="26" t="s">
        <v>867</v>
      </c>
      <c r="BX109" s="26" t="s">
        <v>868</v>
      </c>
      <c r="BY109" s="26" t="s">
        <v>869</v>
      </c>
      <c r="BZ109" s="26" t="s">
        <v>870</v>
      </c>
      <c r="CA109" s="27" t="s">
        <v>871</v>
      </c>
      <c r="CB109" s="26" t="s">
        <v>866</v>
      </c>
      <c r="CC109" s="26" t="s">
        <v>867</v>
      </c>
      <c r="CD109" s="26" t="s">
        <v>868</v>
      </c>
      <c r="CE109" s="26" t="s">
        <v>869</v>
      </c>
      <c r="CF109" s="26" t="s">
        <v>870</v>
      </c>
      <c r="CG109" s="27" t="s">
        <v>871</v>
      </c>
      <c r="CH109" s="26" t="s">
        <v>866</v>
      </c>
      <c r="CI109" s="26" t="s">
        <v>867</v>
      </c>
      <c r="CJ109" s="26" t="s">
        <v>868</v>
      </c>
      <c r="CK109" s="26" t="s">
        <v>869</v>
      </c>
      <c r="CL109" s="26" t="s">
        <v>870</v>
      </c>
      <c r="CM109" s="27" t="s">
        <v>871</v>
      </c>
      <c r="CN109" s="26" t="s">
        <v>866</v>
      </c>
      <c r="CO109" s="26" t="s">
        <v>867</v>
      </c>
      <c r="CP109" s="26" t="s">
        <v>868</v>
      </c>
      <c r="CQ109" s="26" t="s">
        <v>869</v>
      </c>
      <c r="CR109" s="26" t="s">
        <v>870</v>
      </c>
      <c r="CS109" s="27" t="s">
        <v>871</v>
      </c>
      <c r="CT109" s="26" t="s">
        <v>866</v>
      </c>
      <c r="CU109" s="26" t="s">
        <v>867</v>
      </c>
      <c r="CV109" s="26" t="s">
        <v>868</v>
      </c>
      <c r="CW109" s="26" t="s">
        <v>869</v>
      </c>
      <c r="CX109" s="26" t="s">
        <v>870</v>
      </c>
      <c r="CY109" s="27" t="s">
        <v>871</v>
      </c>
      <c r="CZ109" s="26" t="s">
        <v>866</v>
      </c>
      <c r="DA109" s="26" t="s">
        <v>867</v>
      </c>
      <c r="DB109" s="26" t="s">
        <v>868</v>
      </c>
      <c r="DC109" s="26" t="s">
        <v>869</v>
      </c>
      <c r="DD109" s="26" t="s">
        <v>870</v>
      </c>
      <c r="DE109" s="28" t="s">
        <v>871</v>
      </c>
      <c r="DF109" s="57"/>
      <c r="DG109" s="60"/>
      <c r="DH109" s="57"/>
      <c r="DI109" s="60"/>
      <c r="DJ109" s="55"/>
    </row>
    <row r="110" spans="1:114" ht="20.25" customHeight="1">
      <c r="A110" s="8"/>
      <c r="B110" s="24" t="s">
        <v>872</v>
      </c>
      <c r="C110" s="25" t="s">
        <v>27</v>
      </c>
      <c r="D110" s="25">
        <v>3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7">
        <f t="shared" si="32"/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7">
        <f t="shared" si="33"/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7">
        <f t="shared" si="34"/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7">
        <f t="shared" si="35"/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7">
        <f t="shared" si="36"/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7">
        <f t="shared" si="37"/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7">
        <f t="shared" si="38"/>
        <v>0</v>
      </c>
      <c r="AU110" s="26">
        <v>0</v>
      </c>
      <c r="AV110" s="26">
        <v>0</v>
      </c>
      <c r="AW110" s="26">
        <v>0</v>
      </c>
      <c r="AX110" s="26">
        <v>0</v>
      </c>
      <c r="AY110" s="26">
        <v>0</v>
      </c>
      <c r="AZ110" s="28">
        <f t="shared" si="39"/>
        <v>0</v>
      </c>
      <c r="BA110" s="57"/>
      <c r="BB110" s="60" t="s">
        <v>873</v>
      </c>
      <c r="BC110" s="57"/>
      <c r="BD110" s="60"/>
      <c r="BE110" s="55"/>
      <c r="BF110" s="55"/>
      <c r="BG110" s="24" t="s">
        <v>872</v>
      </c>
      <c r="BH110" s="25" t="s">
        <v>27</v>
      </c>
      <c r="BI110" s="25">
        <v>3</v>
      </c>
      <c r="BJ110" s="26" t="s">
        <v>874</v>
      </c>
      <c r="BK110" s="26" t="s">
        <v>875</v>
      </c>
      <c r="BL110" s="26" t="s">
        <v>876</v>
      </c>
      <c r="BM110" s="26" t="s">
        <v>877</v>
      </c>
      <c r="BN110" s="26" t="s">
        <v>878</v>
      </c>
      <c r="BO110" s="27" t="s">
        <v>879</v>
      </c>
      <c r="BP110" s="26" t="s">
        <v>874</v>
      </c>
      <c r="BQ110" s="26" t="s">
        <v>875</v>
      </c>
      <c r="BR110" s="26" t="s">
        <v>876</v>
      </c>
      <c r="BS110" s="26" t="s">
        <v>877</v>
      </c>
      <c r="BT110" s="26" t="s">
        <v>878</v>
      </c>
      <c r="BU110" s="27" t="s">
        <v>879</v>
      </c>
      <c r="BV110" s="26" t="s">
        <v>874</v>
      </c>
      <c r="BW110" s="26" t="s">
        <v>875</v>
      </c>
      <c r="BX110" s="26" t="s">
        <v>876</v>
      </c>
      <c r="BY110" s="26" t="s">
        <v>877</v>
      </c>
      <c r="BZ110" s="26" t="s">
        <v>878</v>
      </c>
      <c r="CA110" s="27" t="s">
        <v>879</v>
      </c>
      <c r="CB110" s="26" t="s">
        <v>874</v>
      </c>
      <c r="CC110" s="26" t="s">
        <v>875</v>
      </c>
      <c r="CD110" s="26" t="s">
        <v>876</v>
      </c>
      <c r="CE110" s="26" t="s">
        <v>877</v>
      </c>
      <c r="CF110" s="26" t="s">
        <v>878</v>
      </c>
      <c r="CG110" s="27" t="s">
        <v>879</v>
      </c>
      <c r="CH110" s="26" t="s">
        <v>874</v>
      </c>
      <c r="CI110" s="26" t="s">
        <v>875</v>
      </c>
      <c r="CJ110" s="26" t="s">
        <v>876</v>
      </c>
      <c r="CK110" s="26" t="s">
        <v>877</v>
      </c>
      <c r="CL110" s="26" t="s">
        <v>878</v>
      </c>
      <c r="CM110" s="27" t="s">
        <v>879</v>
      </c>
      <c r="CN110" s="26" t="s">
        <v>874</v>
      </c>
      <c r="CO110" s="26" t="s">
        <v>875</v>
      </c>
      <c r="CP110" s="26" t="s">
        <v>876</v>
      </c>
      <c r="CQ110" s="26" t="s">
        <v>877</v>
      </c>
      <c r="CR110" s="26" t="s">
        <v>878</v>
      </c>
      <c r="CS110" s="27" t="s">
        <v>879</v>
      </c>
      <c r="CT110" s="26" t="s">
        <v>874</v>
      </c>
      <c r="CU110" s="26" t="s">
        <v>875</v>
      </c>
      <c r="CV110" s="26" t="s">
        <v>876</v>
      </c>
      <c r="CW110" s="26" t="s">
        <v>877</v>
      </c>
      <c r="CX110" s="26" t="s">
        <v>878</v>
      </c>
      <c r="CY110" s="27" t="s">
        <v>879</v>
      </c>
      <c r="CZ110" s="26" t="s">
        <v>874</v>
      </c>
      <c r="DA110" s="26" t="s">
        <v>875</v>
      </c>
      <c r="DB110" s="26" t="s">
        <v>876</v>
      </c>
      <c r="DC110" s="26" t="s">
        <v>877</v>
      </c>
      <c r="DD110" s="26" t="s">
        <v>878</v>
      </c>
      <c r="DE110" s="28" t="s">
        <v>879</v>
      </c>
      <c r="DF110" s="57"/>
      <c r="DG110" s="60"/>
      <c r="DH110" s="57"/>
      <c r="DI110" s="60"/>
      <c r="DJ110" s="55"/>
    </row>
    <row r="111" spans="1:114" ht="20.25" customHeight="1">
      <c r="A111" s="8"/>
      <c r="B111" s="24" t="s">
        <v>880</v>
      </c>
      <c r="C111" s="25" t="s">
        <v>27</v>
      </c>
      <c r="D111" s="25">
        <v>3</v>
      </c>
      <c r="E111" s="27">
        <f>IFERROR(SUM(E109:E110), 0)</f>
        <v>0</v>
      </c>
      <c r="F111" s="27">
        <f>IFERROR(SUM(F109:F110), 0)</f>
        <v>0</v>
      </c>
      <c r="G111" s="27">
        <f>IFERROR(SUM(G109:G110), 0)</f>
        <v>0</v>
      </c>
      <c r="H111" s="27">
        <f>IFERROR(SUM(H109:H110), 0)</f>
        <v>0</v>
      </c>
      <c r="I111" s="27">
        <f>IFERROR(SUM(I109:I110), 0)</f>
        <v>0</v>
      </c>
      <c r="J111" s="27">
        <f t="shared" si="32"/>
        <v>0</v>
      </c>
      <c r="K111" s="27">
        <f>IFERROR(SUM(K109:K110), 0)</f>
        <v>0</v>
      </c>
      <c r="L111" s="27">
        <f>IFERROR(SUM(L109:L110), 0)</f>
        <v>0</v>
      </c>
      <c r="M111" s="27">
        <f>IFERROR(SUM(M109:M110), 0)</f>
        <v>0</v>
      </c>
      <c r="N111" s="27">
        <f>IFERROR(SUM(N109:N110), 0)</f>
        <v>0</v>
      </c>
      <c r="O111" s="27">
        <f>IFERROR(SUM(O109:O110), 0)</f>
        <v>0</v>
      </c>
      <c r="P111" s="27">
        <f t="shared" si="33"/>
        <v>0</v>
      </c>
      <c r="Q111" s="27">
        <f>IFERROR(SUM(Q109:Q110), 0)</f>
        <v>0</v>
      </c>
      <c r="R111" s="27">
        <f>IFERROR(SUM(R109:R110), 0)</f>
        <v>0</v>
      </c>
      <c r="S111" s="27">
        <f>IFERROR(SUM(S109:S110), 0)</f>
        <v>0</v>
      </c>
      <c r="T111" s="27">
        <f>IFERROR(SUM(T109:T110), 0)</f>
        <v>0</v>
      </c>
      <c r="U111" s="27">
        <f>IFERROR(SUM(U109:U110), 0)</f>
        <v>0</v>
      </c>
      <c r="V111" s="27">
        <f t="shared" si="34"/>
        <v>0</v>
      </c>
      <c r="W111" s="27">
        <f>IFERROR(SUM(W109:W110), 0)</f>
        <v>0</v>
      </c>
      <c r="X111" s="27">
        <f>IFERROR(SUM(X109:X110), 0)</f>
        <v>0</v>
      </c>
      <c r="Y111" s="27">
        <f>IFERROR(SUM(Y109:Y110), 0)</f>
        <v>0</v>
      </c>
      <c r="Z111" s="27">
        <f>IFERROR(SUM(Z109:Z110), 0)</f>
        <v>0</v>
      </c>
      <c r="AA111" s="27">
        <f>IFERROR(SUM(AA109:AA110), 0)</f>
        <v>0</v>
      </c>
      <c r="AB111" s="27">
        <f t="shared" si="35"/>
        <v>0</v>
      </c>
      <c r="AC111" s="27">
        <f>IFERROR(SUM(AC109:AC110), 0)</f>
        <v>0</v>
      </c>
      <c r="AD111" s="27">
        <f>IFERROR(SUM(AD109:AD110), 0)</f>
        <v>0</v>
      </c>
      <c r="AE111" s="27">
        <f>IFERROR(SUM(AE109:AE110), 0)</f>
        <v>0</v>
      </c>
      <c r="AF111" s="27">
        <f>IFERROR(SUM(AF109:AF110), 0)</f>
        <v>0</v>
      </c>
      <c r="AG111" s="27">
        <f>IFERROR(SUM(AG109:AG110), 0)</f>
        <v>0</v>
      </c>
      <c r="AH111" s="27">
        <f t="shared" si="36"/>
        <v>0</v>
      </c>
      <c r="AI111" s="27">
        <f>IFERROR(SUM(AI109:AI110), 0)</f>
        <v>0</v>
      </c>
      <c r="AJ111" s="27">
        <f>IFERROR(SUM(AJ109:AJ110), 0)</f>
        <v>0</v>
      </c>
      <c r="AK111" s="27">
        <f>IFERROR(SUM(AK109:AK110), 0)</f>
        <v>0</v>
      </c>
      <c r="AL111" s="27">
        <f>IFERROR(SUM(AL109:AL110), 0)</f>
        <v>0</v>
      </c>
      <c r="AM111" s="27">
        <f>IFERROR(SUM(AM109:AM110), 0)</f>
        <v>0</v>
      </c>
      <c r="AN111" s="27">
        <f t="shared" si="37"/>
        <v>0</v>
      </c>
      <c r="AO111" s="27">
        <f>IFERROR(SUM(AO109:AO110), 0)</f>
        <v>0</v>
      </c>
      <c r="AP111" s="27">
        <f>IFERROR(SUM(AP109:AP110), 0)</f>
        <v>0</v>
      </c>
      <c r="AQ111" s="27">
        <f>IFERROR(SUM(AQ109:AQ110), 0)</f>
        <v>0</v>
      </c>
      <c r="AR111" s="27">
        <f>IFERROR(SUM(AR109:AR110), 0)</f>
        <v>0</v>
      </c>
      <c r="AS111" s="27">
        <f>IFERROR(SUM(AS109:AS110), 0)</f>
        <v>0</v>
      </c>
      <c r="AT111" s="27">
        <f t="shared" si="38"/>
        <v>0</v>
      </c>
      <c r="AU111" s="27">
        <f>IFERROR(SUM(AU109:AU110), 0)</f>
        <v>0</v>
      </c>
      <c r="AV111" s="27">
        <f>IFERROR(SUM(AV109:AV110), 0)</f>
        <v>0</v>
      </c>
      <c r="AW111" s="27">
        <f>IFERROR(SUM(AW109:AW110), 0)</f>
        <v>0</v>
      </c>
      <c r="AX111" s="27">
        <f>IFERROR(SUM(AX109:AX110), 0)</f>
        <v>0</v>
      </c>
      <c r="AY111" s="27">
        <f>IFERROR(SUM(AY109:AY110), 0)</f>
        <v>0</v>
      </c>
      <c r="AZ111" s="28">
        <f t="shared" si="39"/>
        <v>0</v>
      </c>
      <c r="BA111" s="57"/>
      <c r="BB111" s="60" t="s">
        <v>881</v>
      </c>
      <c r="BC111" s="57"/>
      <c r="BD111" s="60"/>
      <c r="BE111" s="55"/>
      <c r="BF111" s="55"/>
      <c r="BG111" s="24" t="s">
        <v>880</v>
      </c>
      <c r="BH111" s="25" t="s">
        <v>27</v>
      </c>
      <c r="BI111" s="25">
        <v>3</v>
      </c>
      <c r="BJ111" s="27" t="s">
        <v>882</v>
      </c>
      <c r="BK111" s="27" t="s">
        <v>883</v>
      </c>
      <c r="BL111" s="27" t="s">
        <v>884</v>
      </c>
      <c r="BM111" s="27" t="s">
        <v>885</v>
      </c>
      <c r="BN111" s="27" t="s">
        <v>886</v>
      </c>
      <c r="BO111" s="27" t="s">
        <v>887</v>
      </c>
      <c r="BP111" s="27" t="s">
        <v>882</v>
      </c>
      <c r="BQ111" s="27" t="s">
        <v>883</v>
      </c>
      <c r="BR111" s="27" t="s">
        <v>884</v>
      </c>
      <c r="BS111" s="27" t="s">
        <v>885</v>
      </c>
      <c r="BT111" s="27" t="s">
        <v>886</v>
      </c>
      <c r="BU111" s="27" t="s">
        <v>887</v>
      </c>
      <c r="BV111" s="27" t="s">
        <v>882</v>
      </c>
      <c r="BW111" s="27" t="s">
        <v>883</v>
      </c>
      <c r="BX111" s="27" t="s">
        <v>884</v>
      </c>
      <c r="BY111" s="27" t="s">
        <v>885</v>
      </c>
      <c r="BZ111" s="27" t="s">
        <v>886</v>
      </c>
      <c r="CA111" s="27" t="s">
        <v>887</v>
      </c>
      <c r="CB111" s="27" t="s">
        <v>882</v>
      </c>
      <c r="CC111" s="27" t="s">
        <v>883</v>
      </c>
      <c r="CD111" s="27" t="s">
        <v>884</v>
      </c>
      <c r="CE111" s="27" t="s">
        <v>885</v>
      </c>
      <c r="CF111" s="27" t="s">
        <v>886</v>
      </c>
      <c r="CG111" s="27" t="s">
        <v>887</v>
      </c>
      <c r="CH111" s="27" t="s">
        <v>882</v>
      </c>
      <c r="CI111" s="27" t="s">
        <v>883</v>
      </c>
      <c r="CJ111" s="27" t="s">
        <v>884</v>
      </c>
      <c r="CK111" s="27" t="s">
        <v>885</v>
      </c>
      <c r="CL111" s="27" t="s">
        <v>886</v>
      </c>
      <c r="CM111" s="27" t="s">
        <v>887</v>
      </c>
      <c r="CN111" s="27" t="s">
        <v>882</v>
      </c>
      <c r="CO111" s="27" t="s">
        <v>883</v>
      </c>
      <c r="CP111" s="27" t="s">
        <v>884</v>
      </c>
      <c r="CQ111" s="27" t="s">
        <v>885</v>
      </c>
      <c r="CR111" s="27" t="s">
        <v>886</v>
      </c>
      <c r="CS111" s="27" t="s">
        <v>887</v>
      </c>
      <c r="CT111" s="27" t="s">
        <v>882</v>
      </c>
      <c r="CU111" s="27" t="s">
        <v>883</v>
      </c>
      <c r="CV111" s="27" t="s">
        <v>884</v>
      </c>
      <c r="CW111" s="27" t="s">
        <v>885</v>
      </c>
      <c r="CX111" s="27" t="s">
        <v>886</v>
      </c>
      <c r="CY111" s="27" t="s">
        <v>887</v>
      </c>
      <c r="CZ111" s="27" t="s">
        <v>882</v>
      </c>
      <c r="DA111" s="27" t="s">
        <v>883</v>
      </c>
      <c r="DB111" s="27" t="s">
        <v>884</v>
      </c>
      <c r="DC111" s="27" t="s">
        <v>885</v>
      </c>
      <c r="DD111" s="27" t="s">
        <v>886</v>
      </c>
      <c r="DE111" s="28" t="s">
        <v>887</v>
      </c>
      <c r="DF111" s="57"/>
      <c r="DG111" s="60"/>
      <c r="DH111" s="57"/>
      <c r="DI111" s="60"/>
      <c r="DJ111" s="55"/>
    </row>
    <row r="112" spans="1:114" ht="20.25" customHeight="1">
      <c r="A112" s="8"/>
      <c r="B112" s="24" t="s">
        <v>888</v>
      </c>
      <c r="C112" s="25" t="s">
        <v>27</v>
      </c>
      <c r="D112" s="25">
        <v>3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7">
        <f t="shared" si="32"/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7">
        <f t="shared" si="33"/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7">
        <f t="shared" si="34"/>
        <v>0</v>
      </c>
      <c r="W112" s="26">
        <v>0</v>
      </c>
      <c r="X112" s="26">
        <v>0</v>
      </c>
      <c r="Y112" s="26">
        <v>0</v>
      </c>
      <c r="Z112" s="26">
        <v>8.6790000000000003</v>
      </c>
      <c r="AA112" s="26">
        <v>1.571</v>
      </c>
      <c r="AB112" s="27">
        <f t="shared" si="35"/>
        <v>10.25</v>
      </c>
      <c r="AC112" s="26">
        <v>0</v>
      </c>
      <c r="AD112" s="26">
        <v>0</v>
      </c>
      <c r="AE112" s="26">
        <v>0</v>
      </c>
      <c r="AF112" s="26">
        <v>10.339</v>
      </c>
      <c r="AG112" s="26">
        <v>1.5489999999999999</v>
      </c>
      <c r="AH112" s="27">
        <f t="shared" si="36"/>
        <v>11.888</v>
      </c>
      <c r="AI112" s="26">
        <v>0</v>
      </c>
      <c r="AJ112" s="26">
        <v>0</v>
      </c>
      <c r="AK112" s="26">
        <v>0</v>
      </c>
      <c r="AL112" s="26">
        <v>8.7080000000000002</v>
      </c>
      <c r="AM112" s="26">
        <v>1.548</v>
      </c>
      <c r="AN112" s="27">
        <f t="shared" si="37"/>
        <v>10.256</v>
      </c>
      <c r="AO112" s="26">
        <v>0</v>
      </c>
      <c r="AP112" s="26">
        <v>0</v>
      </c>
      <c r="AQ112" s="26">
        <v>0</v>
      </c>
      <c r="AR112" s="26">
        <v>7.63</v>
      </c>
      <c r="AS112" s="26">
        <v>0</v>
      </c>
      <c r="AT112" s="27">
        <f t="shared" si="38"/>
        <v>7.63</v>
      </c>
      <c r="AU112" s="26">
        <v>0</v>
      </c>
      <c r="AV112" s="26">
        <v>0</v>
      </c>
      <c r="AW112" s="26">
        <v>0</v>
      </c>
      <c r="AX112" s="26">
        <v>2.0670000000000002</v>
      </c>
      <c r="AY112" s="26">
        <v>0</v>
      </c>
      <c r="AZ112" s="28">
        <f t="shared" si="39"/>
        <v>2.0670000000000002</v>
      </c>
      <c r="BA112" s="57"/>
      <c r="BB112" s="60" t="s">
        <v>889</v>
      </c>
      <c r="BC112" s="57"/>
      <c r="BD112" s="60"/>
      <c r="BE112" s="55"/>
      <c r="BF112" s="55"/>
      <c r="BG112" s="24" t="s">
        <v>888</v>
      </c>
      <c r="BH112" s="25" t="s">
        <v>27</v>
      </c>
      <c r="BI112" s="25">
        <v>3</v>
      </c>
      <c r="BJ112" s="26" t="s">
        <v>890</v>
      </c>
      <c r="BK112" s="26" t="s">
        <v>891</v>
      </c>
      <c r="BL112" s="26" t="s">
        <v>892</v>
      </c>
      <c r="BM112" s="26" t="s">
        <v>893</v>
      </c>
      <c r="BN112" s="26" t="s">
        <v>894</v>
      </c>
      <c r="BO112" s="27" t="s">
        <v>895</v>
      </c>
      <c r="BP112" s="26" t="s">
        <v>890</v>
      </c>
      <c r="BQ112" s="26" t="s">
        <v>891</v>
      </c>
      <c r="BR112" s="26" t="s">
        <v>892</v>
      </c>
      <c r="BS112" s="26" t="s">
        <v>893</v>
      </c>
      <c r="BT112" s="26" t="s">
        <v>894</v>
      </c>
      <c r="BU112" s="27" t="s">
        <v>895</v>
      </c>
      <c r="BV112" s="26" t="s">
        <v>890</v>
      </c>
      <c r="BW112" s="26" t="s">
        <v>891</v>
      </c>
      <c r="BX112" s="26" t="s">
        <v>892</v>
      </c>
      <c r="BY112" s="26" t="s">
        <v>893</v>
      </c>
      <c r="BZ112" s="26" t="s">
        <v>894</v>
      </c>
      <c r="CA112" s="27" t="s">
        <v>895</v>
      </c>
      <c r="CB112" s="26" t="s">
        <v>890</v>
      </c>
      <c r="CC112" s="26" t="s">
        <v>891</v>
      </c>
      <c r="CD112" s="26" t="s">
        <v>892</v>
      </c>
      <c r="CE112" s="26" t="s">
        <v>893</v>
      </c>
      <c r="CF112" s="26" t="s">
        <v>894</v>
      </c>
      <c r="CG112" s="27" t="s">
        <v>895</v>
      </c>
      <c r="CH112" s="26" t="s">
        <v>890</v>
      </c>
      <c r="CI112" s="26" t="s">
        <v>891</v>
      </c>
      <c r="CJ112" s="26" t="s">
        <v>892</v>
      </c>
      <c r="CK112" s="26" t="s">
        <v>893</v>
      </c>
      <c r="CL112" s="26" t="s">
        <v>894</v>
      </c>
      <c r="CM112" s="27" t="s">
        <v>895</v>
      </c>
      <c r="CN112" s="26" t="s">
        <v>890</v>
      </c>
      <c r="CO112" s="26" t="s">
        <v>891</v>
      </c>
      <c r="CP112" s="26" t="s">
        <v>892</v>
      </c>
      <c r="CQ112" s="26" t="s">
        <v>893</v>
      </c>
      <c r="CR112" s="26" t="s">
        <v>894</v>
      </c>
      <c r="CS112" s="27" t="s">
        <v>895</v>
      </c>
      <c r="CT112" s="26" t="s">
        <v>890</v>
      </c>
      <c r="CU112" s="26" t="s">
        <v>891</v>
      </c>
      <c r="CV112" s="26" t="s">
        <v>892</v>
      </c>
      <c r="CW112" s="26" t="s">
        <v>893</v>
      </c>
      <c r="CX112" s="26" t="s">
        <v>894</v>
      </c>
      <c r="CY112" s="27" t="s">
        <v>895</v>
      </c>
      <c r="CZ112" s="26" t="s">
        <v>890</v>
      </c>
      <c r="DA112" s="26" t="s">
        <v>891</v>
      </c>
      <c r="DB112" s="26" t="s">
        <v>892</v>
      </c>
      <c r="DC112" s="26" t="s">
        <v>893</v>
      </c>
      <c r="DD112" s="26" t="s">
        <v>894</v>
      </c>
      <c r="DE112" s="28" t="s">
        <v>895</v>
      </c>
      <c r="DF112" s="57"/>
      <c r="DG112" s="60"/>
      <c r="DH112" s="57"/>
      <c r="DI112" s="60"/>
      <c r="DJ112" s="55"/>
    </row>
    <row r="113" spans="1:114" ht="20.25" customHeight="1">
      <c r="A113" s="8"/>
      <c r="B113" s="24" t="s">
        <v>896</v>
      </c>
      <c r="C113" s="25" t="s">
        <v>27</v>
      </c>
      <c r="D113" s="25">
        <v>3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7">
        <f t="shared" si="32"/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7">
        <f t="shared" si="33"/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7">
        <f t="shared" si="34"/>
        <v>0</v>
      </c>
      <c r="W113" s="26">
        <v>0</v>
      </c>
      <c r="X113" s="26">
        <v>0</v>
      </c>
      <c r="Y113" s="26">
        <v>0</v>
      </c>
      <c r="Z113" s="26">
        <v>0.22</v>
      </c>
      <c r="AA113" s="26">
        <v>0</v>
      </c>
      <c r="AB113" s="27">
        <f t="shared" si="35"/>
        <v>0.22</v>
      </c>
      <c r="AC113" s="26">
        <v>0</v>
      </c>
      <c r="AD113" s="26">
        <v>0</v>
      </c>
      <c r="AE113" s="26">
        <v>0</v>
      </c>
      <c r="AF113" s="26">
        <v>0.22</v>
      </c>
      <c r="AG113" s="26">
        <v>0</v>
      </c>
      <c r="AH113" s="27">
        <f t="shared" si="36"/>
        <v>0.22</v>
      </c>
      <c r="AI113" s="26">
        <v>0</v>
      </c>
      <c r="AJ113" s="26">
        <v>0</v>
      </c>
      <c r="AK113" s="26">
        <v>0</v>
      </c>
      <c r="AL113" s="26">
        <v>0.36</v>
      </c>
      <c r="AM113" s="26">
        <v>0.10100000000000001</v>
      </c>
      <c r="AN113" s="27">
        <f t="shared" si="37"/>
        <v>0.46099999999999997</v>
      </c>
      <c r="AO113" s="26">
        <v>0</v>
      </c>
      <c r="AP113" s="26">
        <v>0</v>
      </c>
      <c r="AQ113" s="26">
        <v>0</v>
      </c>
      <c r="AR113" s="26">
        <v>1.2609999999999999</v>
      </c>
      <c r="AS113" s="26">
        <v>0.10100000000000001</v>
      </c>
      <c r="AT113" s="27">
        <f t="shared" si="38"/>
        <v>1.3619999999999999</v>
      </c>
      <c r="AU113" s="26">
        <v>0</v>
      </c>
      <c r="AV113" s="26">
        <v>0</v>
      </c>
      <c r="AW113" s="26">
        <v>0</v>
      </c>
      <c r="AX113" s="26">
        <v>1.4570000000000001</v>
      </c>
      <c r="AY113" s="26">
        <v>0.10100000000000001</v>
      </c>
      <c r="AZ113" s="28">
        <f t="shared" si="39"/>
        <v>1.5580000000000001</v>
      </c>
      <c r="BA113" s="57"/>
      <c r="BB113" s="60" t="s">
        <v>897</v>
      </c>
      <c r="BC113" s="57"/>
      <c r="BD113" s="60"/>
      <c r="BE113" s="55"/>
      <c r="BF113" s="55"/>
      <c r="BG113" s="24" t="s">
        <v>896</v>
      </c>
      <c r="BH113" s="25" t="s">
        <v>27</v>
      </c>
      <c r="BI113" s="25">
        <v>3</v>
      </c>
      <c r="BJ113" s="26" t="s">
        <v>898</v>
      </c>
      <c r="BK113" s="26" t="s">
        <v>899</v>
      </c>
      <c r="BL113" s="26" t="s">
        <v>900</v>
      </c>
      <c r="BM113" s="26" t="s">
        <v>901</v>
      </c>
      <c r="BN113" s="26" t="s">
        <v>902</v>
      </c>
      <c r="BO113" s="27" t="s">
        <v>903</v>
      </c>
      <c r="BP113" s="26" t="s">
        <v>898</v>
      </c>
      <c r="BQ113" s="26" t="s">
        <v>899</v>
      </c>
      <c r="BR113" s="26" t="s">
        <v>900</v>
      </c>
      <c r="BS113" s="26" t="s">
        <v>901</v>
      </c>
      <c r="BT113" s="26" t="s">
        <v>902</v>
      </c>
      <c r="BU113" s="27" t="s">
        <v>903</v>
      </c>
      <c r="BV113" s="26" t="s">
        <v>898</v>
      </c>
      <c r="BW113" s="26" t="s">
        <v>899</v>
      </c>
      <c r="BX113" s="26" t="s">
        <v>900</v>
      </c>
      <c r="BY113" s="26" t="s">
        <v>901</v>
      </c>
      <c r="BZ113" s="26" t="s">
        <v>902</v>
      </c>
      <c r="CA113" s="27" t="s">
        <v>903</v>
      </c>
      <c r="CB113" s="26" t="s">
        <v>898</v>
      </c>
      <c r="CC113" s="26" t="s">
        <v>899</v>
      </c>
      <c r="CD113" s="26" t="s">
        <v>900</v>
      </c>
      <c r="CE113" s="26" t="s">
        <v>901</v>
      </c>
      <c r="CF113" s="26" t="s">
        <v>902</v>
      </c>
      <c r="CG113" s="27" t="s">
        <v>903</v>
      </c>
      <c r="CH113" s="26" t="s">
        <v>898</v>
      </c>
      <c r="CI113" s="26" t="s">
        <v>899</v>
      </c>
      <c r="CJ113" s="26" t="s">
        <v>900</v>
      </c>
      <c r="CK113" s="26" t="s">
        <v>901</v>
      </c>
      <c r="CL113" s="26" t="s">
        <v>902</v>
      </c>
      <c r="CM113" s="27" t="s">
        <v>903</v>
      </c>
      <c r="CN113" s="26" t="s">
        <v>898</v>
      </c>
      <c r="CO113" s="26" t="s">
        <v>899</v>
      </c>
      <c r="CP113" s="26" t="s">
        <v>900</v>
      </c>
      <c r="CQ113" s="26" t="s">
        <v>901</v>
      </c>
      <c r="CR113" s="26" t="s">
        <v>902</v>
      </c>
      <c r="CS113" s="27" t="s">
        <v>903</v>
      </c>
      <c r="CT113" s="26" t="s">
        <v>898</v>
      </c>
      <c r="CU113" s="26" t="s">
        <v>899</v>
      </c>
      <c r="CV113" s="26" t="s">
        <v>900</v>
      </c>
      <c r="CW113" s="26" t="s">
        <v>901</v>
      </c>
      <c r="CX113" s="26" t="s">
        <v>902</v>
      </c>
      <c r="CY113" s="27" t="s">
        <v>903</v>
      </c>
      <c r="CZ113" s="26" t="s">
        <v>898</v>
      </c>
      <c r="DA113" s="26" t="s">
        <v>899</v>
      </c>
      <c r="DB113" s="26" t="s">
        <v>900</v>
      </c>
      <c r="DC113" s="26" t="s">
        <v>901</v>
      </c>
      <c r="DD113" s="26" t="s">
        <v>902</v>
      </c>
      <c r="DE113" s="28" t="s">
        <v>903</v>
      </c>
      <c r="DF113" s="57"/>
      <c r="DG113" s="60"/>
      <c r="DH113" s="57"/>
      <c r="DI113" s="60"/>
      <c r="DJ113" s="55"/>
    </row>
    <row r="114" spans="1:114" ht="20.25" customHeight="1">
      <c r="A114" s="8"/>
      <c r="B114" s="24" t="s">
        <v>904</v>
      </c>
      <c r="C114" s="25" t="s">
        <v>27</v>
      </c>
      <c r="D114" s="25">
        <v>3</v>
      </c>
      <c r="E114" s="27">
        <f>IFERROR(SUM(E112:E113), 0)</f>
        <v>0</v>
      </c>
      <c r="F114" s="27">
        <f>IFERROR(SUM(F112:F113), 0)</f>
        <v>0</v>
      </c>
      <c r="G114" s="27">
        <f>IFERROR(SUM(G112:G113), 0)</f>
        <v>0</v>
      </c>
      <c r="H114" s="27">
        <f>IFERROR(SUM(H112:H113), 0)</f>
        <v>0</v>
      </c>
      <c r="I114" s="27">
        <f>IFERROR(SUM(I112:I113), 0)</f>
        <v>0</v>
      </c>
      <c r="J114" s="27">
        <f t="shared" si="32"/>
        <v>0</v>
      </c>
      <c r="K114" s="27">
        <f>IFERROR(SUM(K112:K113), 0)</f>
        <v>0</v>
      </c>
      <c r="L114" s="27">
        <f>IFERROR(SUM(L112:L113), 0)</f>
        <v>0</v>
      </c>
      <c r="M114" s="27">
        <f>IFERROR(SUM(M112:M113), 0)</f>
        <v>0</v>
      </c>
      <c r="N114" s="27">
        <f>IFERROR(SUM(N112:N113), 0)</f>
        <v>0</v>
      </c>
      <c r="O114" s="27">
        <f>IFERROR(SUM(O112:O113), 0)</f>
        <v>0</v>
      </c>
      <c r="P114" s="27">
        <f t="shared" si="33"/>
        <v>0</v>
      </c>
      <c r="Q114" s="27">
        <f>IFERROR(SUM(Q112:Q113), 0)</f>
        <v>0</v>
      </c>
      <c r="R114" s="27">
        <f>IFERROR(SUM(R112:R113), 0)</f>
        <v>0</v>
      </c>
      <c r="S114" s="27">
        <f>IFERROR(SUM(S112:S113), 0)</f>
        <v>0</v>
      </c>
      <c r="T114" s="27">
        <f>IFERROR(SUM(T112:T113), 0)</f>
        <v>0</v>
      </c>
      <c r="U114" s="27">
        <f>IFERROR(SUM(U112:U113), 0)</f>
        <v>0</v>
      </c>
      <c r="V114" s="27">
        <f t="shared" si="34"/>
        <v>0</v>
      </c>
      <c r="W114" s="27">
        <f>IFERROR(SUM(W112:W113), 0)</f>
        <v>0</v>
      </c>
      <c r="X114" s="27">
        <f>IFERROR(SUM(X112:X113), 0)</f>
        <v>0</v>
      </c>
      <c r="Y114" s="27">
        <f>IFERROR(SUM(Y112:Y113), 0)</f>
        <v>0</v>
      </c>
      <c r="Z114" s="27">
        <f>IFERROR(SUM(Z112:Z113), 0)</f>
        <v>8.8990000000000009</v>
      </c>
      <c r="AA114" s="27">
        <f>IFERROR(SUM(AA112:AA113), 0)</f>
        <v>1.571</v>
      </c>
      <c r="AB114" s="27">
        <f t="shared" si="35"/>
        <v>10.47</v>
      </c>
      <c r="AC114" s="27">
        <f>IFERROR(SUM(AC112:AC113), 0)</f>
        <v>0</v>
      </c>
      <c r="AD114" s="27">
        <f>IFERROR(SUM(AD112:AD113), 0)</f>
        <v>0</v>
      </c>
      <c r="AE114" s="27">
        <f>IFERROR(SUM(AE112:AE113), 0)</f>
        <v>0</v>
      </c>
      <c r="AF114" s="27">
        <f>IFERROR(SUM(AF112:AF113), 0)</f>
        <v>10.559000000000001</v>
      </c>
      <c r="AG114" s="27">
        <f>IFERROR(SUM(AG112:AG113), 0)</f>
        <v>1.5489999999999999</v>
      </c>
      <c r="AH114" s="27">
        <f t="shared" si="36"/>
        <v>12.108000000000001</v>
      </c>
      <c r="AI114" s="27">
        <f>IFERROR(SUM(AI112:AI113), 0)</f>
        <v>0</v>
      </c>
      <c r="AJ114" s="27">
        <f>IFERROR(SUM(AJ112:AJ113), 0)</f>
        <v>0</v>
      </c>
      <c r="AK114" s="27">
        <f>IFERROR(SUM(AK112:AK113), 0)</f>
        <v>0</v>
      </c>
      <c r="AL114" s="27">
        <f>IFERROR(SUM(AL112:AL113), 0)</f>
        <v>9.0679999999999996</v>
      </c>
      <c r="AM114" s="27">
        <f>IFERROR(SUM(AM112:AM113), 0)</f>
        <v>1.649</v>
      </c>
      <c r="AN114" s="27">
        <f t="shared" si="37"/>
        <v>10.716999999999999</v>
      </c>
      <c r="AO114" s="27">
        <f>IFERROR(SUM(AO112:AO113), 0)</f>
        <v>0</v>
      </c>
      <c r="AP114" s="27">
        <f>IFERROR(SUM(AP112:AP113), 0)</f>
        <v>0</v>
      </c>
      <c r="AQ114" s="27">
        <f>IFERROR(SUM(AQ112:AQ113), 0)</f>
        <v>0</v>
      </c>
      <c r="AR114" s="27">
        <f>IFERROR(SUM(AR112:AR113), 0)</f>
        <v>8.891</v>
      </c>
      <c r="AS114" s="27">
        <f>IFERROR(SUM(AS112:AS113), 0)</f>
        <v>0.10100000000000001</v>
      </c>
      <c r="AT114" s="27">
        <f t="shared" si="38"/>
        <v>8.9920000000000009</v>
      </c>
      <c r="AU114" s="27">
        <f>IFERROR(SUM(AU112:AU113), 0)</f>
        <v>0</v>
      </c>
      <c r="AV114" s="27">
        <f>IFERROR(SUM(AV112:AV113), 0)</f>
        <v>0</v>
      </c>
      <c r="AW114" s="27">
        <f>IFERROR(SUM(AW112:AW113), 0)</f>
        <v>0</v>
      </c>
      <c r="AX114" s="27">
        <f>IFERROR(SUM(AX112:AX113), 0)</f>
        <v>3.524</v>
      </c>
      <c r="AY114" s="27">
        <f>IFERROR(SUM(AY112:AY113), 0)</f>
        <v>0.10100000000000001</v>
      </c>
      <c r="AZ114" s="28">
        <f t="shared" si="39"/>
        <v>3.625</v>
      </c>
      <c r="BA114" s="57"/>
      <c r="BB114" s="60" t="s">
        <v>905</v>
      </c>
      <c r="BC114" s="57"/>
      <c r="BD114" s="60"/>
      <c r="BE114" s="55"/>
      <c r="BF114" s="55"/>
      <c r="BG114" s="24" t="s">
        <v>904</v>
      </c>
      <c r="BH114" s="25" t="s">
        <v>27</v>
      </c>
      <c r="BI114" s="25">
        <v>3</v>
      </c>
      <c r="BJ114" s="27" t="s">
        <v>906</v>
      </c>
      <c r="BK114" s="27" t="s">
        <v>907</v>
      </c>
      <c r="BL114" s="27" t="s">
        <v>908</v>
      </c>
      <c r="BM114" s="27" t="s">
        <v>909</v>
      </c>
      <c r="BN114" s="27" t="s">
        <v>910</v>
      </c>
      <c r="BO114" s="27" t="s">
        <v>911</v>
      </c>
      <c r="BP114" s="27" t="s">
        <v>906</v>
      </c>
      <c r="BQ114" s="27" t="s">
        <v>907</v>
      </c>
      <c r="BR114" s="27" t="s">
        <v>908</v>
      </c>
      <c r="BS114" s="27" t="s">
        <v>909</v>
      </c>
      <c r="BT114" s="27" t="s">
        <v>910</v>
      </c>
      <c r="BU114" s="27" t="s">
        <v>911</v>
      </c>
      <c r="BV114" s="27" t="s">
        <v>906</v>
      </c>
      <c r="BW114" s="27" t="s">
        <v>907</v>
      </c>
      <c r="BX114" s="27" t="s">
        <v>908</v>
      </c>
      <c r="BY114" s="27" t="s">
        <v>909</v>
      </c>
      <c r="BZ114" s="27" t="s">
        <v>910</v>
      </c>
      <c r="CA114" s="27" t="s">
        <v>911</v>
      </c>
      <c r="CB114" s="27" t="s">
        <v>906</v>
      </c>
      <c r="CC114" s="27" t="s">
        <v>907</v>
      </c>
      <c r="CD114" s="27" t="s">
        <v>908</v>
      </c>
      <c r="CE114" s="27" t="s">
        <v>909</v>
      </c>
      <c r="CF114" s="27" t="s">
        <v>910</v>
      </c>
      <c r="CG114" s="27" t="s">
        <v>911</v>
      </c>
      <c r="CH114" s="27" t="s">
        <v>906</v>
      </c>
      <c r="CI114" s="27" t="s">
        <v>907</v>
      </c>
      <c r="CJ114" s="27" t="s">
        <v>908</v>
      </c>
      <c r="CK114" s="27" t="s">
        <v>909</v>
      </c>
      <c r="CL114" s="27" t="s">
        <v>910</v>
      </c>
      <c r="CM114" s="27" t="s">
        <v>911</v>
      </c>
      <c r="CN114" s="27" t="s">
        <v>906</v>
      </c>
      <c r="CO114" s="27" t="s">
        <v>907</v>
      </c>
      <c r="CP114" s="27" t="s">
        <v>908</v>
      </c>
      <c r="CQ114" s="27" t="s">
        <v>909</v>
      </c>
      <c r="CR114" s="27" t="s">
        <v>910</v>
      </c>
      <c r="CS114" s="27" t="s">
        <v>911</v>
      </c>
      <c r="CT114" s="27" t="s">
        <v>906</v>
      </c>
      <c r="CU114" s="27" t="s">
        <v>907</v>
      </c>
      <c r="CV114" s="27" t="s">
        <v>908</v>
      </c>
      <c r="CW114" s="27" t="s">
        <v>909</v>
      </c>
      <c r="CX114" s="27" t="s">
        <v>910</v>
      </c>
      <c r="CY114" s="27" t="s">
        <v>911</v>
      </c>
      <c r="CZ114" s="27" t="s">
        <v>906</v>
      </c>
      <c r="DA114" s="27" t="s">
        <v>907</v>
      </c>
      <c r="DB114" s="27" t="s">
        <v>908</v>
      </c>
      <c r="DC114" s="27" t="s">
        <v>909</v>
      </c>
      <c r="DD114" s="27" t="s">
        <v>910</v>
      </c>
      <c r="DE114" s="28" t="s">
        <v>911</v>
      </c>
      <c r="DF114" s="57"/>
      <c r="DG114" s="60"/>
      <c r="DH114" s="57"/>
      <c r="DI114" s="60"/>
      <c r="DJ114" s="55"/>
    </row>
    <row r="115" spans="1:114" ht="20.25" customHeight="1">
      <c r="A115" s="8"/>
      <c r="B115" s="24" t="s">
        <v>912</v>
      </c>
      <c r="C115" s="25" t="s">
        <v>27</v>
      </c>
      <c r="D115" s="25">
        <v>3</v>
      </c>
      <c r="E115" s="26">
        <v>1.1719999999999999</v>
      </c>
      <c r="F115" s="26">
        <v>0</v>
      </c>
      <c r="G115" s="26">
        <v>0</v>
      </c>
      <c r="H115" s="26">
        <v>-5.8000000000000003E-2</v>
      </c>
      <c r="I115" s="26">
        <v>0</v>
      </c>
      <c r="J115" s="27">
        <f t="shared" si="32"/>
        <v>1.1139999999999999</v>
      </c>
      <c r="K115" s="26">
        <v>0.71299999999999997</v>
      </c>
      <c r="L115" s="26">
        <v>0</v>
      </c>
      <c r="M115" s="26">
        <v>0</v>
      </c>
      <c r="N115" s="26">
        <v>0</v>
      </c>
      <c r="O115" s="26">
        <v>0</v>
      </c>
      <c r="P115" s="27">
        <f t="shared" si="33"/>
        <v>0.71299999999999997</v>
      </c>
      <c r="Q115" s="26">
        <v>1.5660000000000001</v>
      </c>
      <c r="R115" s="26">
        <v>0</v>
      </c>
      <c r="S115" s="26">
        <v>0</v>
      </c>
      <c r="T115" s="26">
        <v>0</v>
      </c>
      <c r="U115" s="26">
        <v>0</v>
      </c>
      <c r="V115" s="27">
        <f t="shared" si="34"/>
        <v>1.5660000000000001</v>
      </c>
      <c r="W115" s="26">
        <v>4.601</v>
      </c>
      <c r="X115" s="26">
        <v>0</v>
      </c>
      <c r="Y115" s="26">
        <v>0</v>
      </c>
      <c r="Z115" s="26">
        <v>0</v>
      </c>
      <c r="AA115" s="26">
        <v>0</v>
      </c>
      <c r="AB115" s="27">
        <f t="shared" si="35"/>
        <v>4.601</v>
      </c>
      <c r="AC115" s="26">
        <v>4.5350000000000001</v>
      </c>
      <c r="AD115" s="26">
        <v>0</v>
      </c>
      <c r="AE115" s="26">
        <v>0</v>
      </c>
      <c r="AF115" s="26">
        <v>0</v>
      </c>
      <c r="AG115" s="26">
        <v>0</v>
      </c>
      <c r="AH115" s="27">
        <f t="shared" si="36"/>
        <v>4.5350000000000001</v>
      </c>
      <c r="AI115" s="26">
        <v>4.5339999999999998</v>
      </c>
      <c r="AJ115" s="26">
        <v>0</v>
      </c>
      <c r="AK115" s="26">
        <v>0</v>
      </c>
      <c r="AL115" s="26">
        <v>0</v>
      </c>
      <c r="AM115" s="26">
        <v>0</v>
      </c>
      <c r="AN115" s="27">
        <f t="shared" si="37"/>
        <v>4.5339999999999998</v>
      </c>
      <c r="AO115" s="26">
        <v>4.5629999999999997</v>
      </c>
      <c r="AP115" s="26">
        <v>0</v>
      </c>
      <c r="AQ115" s="26">
        <v>0</v>
      </c>
      <c r="AR115" s="26">
        <v>0</v>
      </c>
      <c r="AS115" s="26">
        <v>0</v>
      </c>
      <c r="AT115" s="27">
        <f t="shared" si="38"/>
        <v>4.5629999999999997</v>
      </c>
      <c r="AU115" s="26">
        <v>4.617</v>
      </c>
      <c r="AV115" s="26">
        <v>0</v>
      </c>
      <c r="AW115" s="26">
        <v>0</v>
      </c>
      <c r="AX115" s="26">
        <v>0</v>
      </c>
      <c r="AY115" s="26">
        <v>0</v>
      </c>
      <c r="AZ115" s="28">
        <f t="shared" si="39"/>
        <v>4.617</v>
      </c>
      <c r="BA115" s="57"/>
      <c r="BB115" s="60" t="s">
        <v>913</v>
      </c>
      <c r="BC115" s="57"/>
      <c r="BD115" s="60"/>
      <c r="BE115" s="55"/>
      <c r="BF115" s="55"/>
      <c r="BG115" s="24" t="s">
        <v>912</v>
      </c>
      <c r="BH115" s="25" t="s">
        <v>27</v>
      </c>
      <c r="BI115" s="25">
        <v>3</v>
      </c>
      <c r="BJ115" s="26" t="s">
        <v>914</v>
      </c>
      <c r="BK115" s="26" t="s">
        <v>915</v>
      </c>
      <c r="BL115" s="26" t="s">
        <v>916</v>
      </c>
      <c r="BM115" s="26" t="s">
        <v>917</v>
      </c>
      <c r="BN115" s="26" t="s">
        <v>918</v>
      </c>
      <c r="BO115" s="27" t="s">
        <v>919</v>
      </c>
      <c r="BP115" s="26" t="s">
        <v>914</v>
      </c>
      <c r="BQ115" s="26" t="s">
        <v>915</v>
      </c>
      <c r="BR115" s="26" t="s">
        <v>916</v>
      </c>
      <c r="BS115" s="26" t="s">
        <v>917</v>
      </c>
      <c r="BT115" s="26" t="s">
        <v>918</v>
      </c>
      <c r="BU115" s="27" t="s">
        <v>919</v>
      </c>
      <c r="BV115" s="26" t="s">
        <v>914</v>
      </c>
      <c r="BW115" s="26" t="s">
        <v>915</v>
      </c>
      <c r="BX115" s="26" t="s">
        <v>916</v>
      </c>
      <c r="BY115" s="26" t="s">
        <v>917</v>
      </c>
      <c r="BZ115" s="26" t="s">
        <v>918</v>
      </c>
      <c r="CA115" s="27" t="s">
        <v>919</v>
      </c>
      <c r="CB115" s="26" t="s">
        <v>914</v>
      </c>
      <c r="CC115" s="26" t="s">
        <v>915</v>
      </c>
      <c r="CD115" s="26" t="s">
        <v>916</v>
      </c>
      <c r="CE115" s="26" t="s">
        <v>917</v>
      </c>
      <c r="CF115" s="26" t="s">
        <v>918</v>
      </c>
      <c r="CG115" s="27" t="s">
        <v>919</v>
      </c>
      <c r="CH115" s="26" t="s">
        <v>914</v>
      </c>
      <c r="CI115" s="26" t="s">
        <v>915</v>
      </c>
      <c r="CJ115" s="26" t="s">
        <v>916</v>
      </c>
      <c r="CK115" s="26" t="s">
        <v>917</v>
      </c>
      <c r="CL115" s="26" t="s">
        <v>918</v>
      </c>
      <c r="CM115" s="27" t="s">
        <v>919</v>
      </c>
      <c r="CN115" s="26" t="s">
        <v>914</v>
      </c>
      <c r="CO115" s="26" t="s">
        <v>915</v>
      </c>
      <c r="CP115" s="26" t="s">
        <v>916</v>
      </c>
      <c r="CQ115" s="26" t="s">
        <v>917</v>
      </c>
      <c r="CR115" s="26" t="s">
        <v>918</v>
      </c>
      <c r="CS115" s="27" t="s">
        <v>919</v>
      </c>
      <c r="CT115" s="26" t="s">
        <v>914</v>
      </c>
      <c r="CU115" s="26" t="s">
        <v>915</v>
      </c>
      <c r="CV115" s="26" t="s">
        <v>916</v>
      </c>
      <c r="CW115" s="26" t="s">
        <v>917</v>
      </c>
      <c r="CX115" s="26" t="s">
        <v>918</v>
      </c>
      <c r="CY115" s="27" t="s">
        <v>919</v>
      </c>
      <c r="CZ115" s="26" t="s">
        <v>914</v>
      </c>
      <c r="DA115" s="26" t="s">
        <v>915</v>
      </c>
      <c r="DB115" s="26" t="s">
        <v>916</v>
      </c>
      <c r="DC115" s="26" t="s">
        <v>917</v>
      </c>
      <c r="DD115" s="26" t="s">
        <v>918</v>
      </c>
      <c r="DE115" s="28" t="s">
        <v>919</v>
      </c>
      <c r="DF115" s="57"/>
      <c r="DG115" s="60"/>
      <c r="DH115" s="57"/>
      <c r="DI115" s="60"/>
      <c r="DJ115" s="55"/>
    </row>
    <row r="116" spans="1:114" ht="20.25" customHeight="1">
      <c r="A116" s="8"/>
      <c r="B116" s="24" t="s">
        <v>920</v>
      </c>
      <c r="C116" s="25" t="s">
        <v>27</v>
      </c>
      <c r="D116" s="25">
        <v>3</v>
      </c>
      <c r="E116" s="26">
        <v>0</v>
      </c>
      <c r="F116" s="26">
        <v>0</v>
      </c>
      <c r="G116" s="26">
        <v>0</v>
      </c>
      <c r="H116" s="26">
        <v>0.10299999999999999</v>
      </c>
      <c r="I116" s="26">
        <v>0</v>
      </c>
      <c r="J116" s="27">
        <f t="shared" si="32"/>
        <v>0.10299999999999999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7">
        <f t="shared" si="33"/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7">
        <f t="shared" si="34"/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7">
        <f t="shared" si="35"/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7">
        <f t="shared" si="36"/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7">
        <f t="shared" si="37"/>
        <v>0</v>
      </c>
      <c r="AO116" s="26">
        <v>0</v>
      </c>
      <c r="AP116" s="26">
        <v>0</v>
      </c>
      <c r="AQ116" s="26">
        <v>0</v>
      </c>
      <c r="AR116" s="26">
        <v>0</v>
      </c>
      <c r="AS116" s="26">
        <v>0</v>
      </c>
      <c r="AT116" s="27">
        <f t="shared" si="38"/>
        <v>0</v>
      </c>
      <c r="AU116" s="26">
        <v>0</v>
      </c>
      <c r="AV116" s="26">
        <v>0</v>
      </c>
      <c r="AW116" s="26">
        <v>0</v>
      </c>
      <c r="AX116" s="26">
        <v>0</v>
      </c>
      <c r="AY116" s="26">
        <v>0</v>
      </c>
      <c r="AZ116" s="28">
        <f t="shared" si="39"/>
        <v>0</v>
      </c>
      <c r="BA116" s="57"/>
      <c r="BB116" s="60" t="s">
        <v>921</v>
      </c>
      <c r="BC116" s="57"/>
      <c r="BD116" s="60"/>
      <c r="BE116" s="55"/>
      <c r="BF116" s="55"/>
      <c r="BG116" s="24" t="s">
        <v>920</v>
      </c>
      <c r="BH116" s="25" t="s">
        <v>27</v>
      </c>
      <c r="BI116" s="25">
        <v>3</v>
      </c>
      <c r="BJ116" s="26" t="s">
        <v>922</v>
      </c>
      <c r="BK116" s="26" t="s">
        <v>923</v>
      </c>
      <c r="BL116" s="26" t="s">
        <v>924</v>
      </c>
      <c r="BM116" s="26" t="s">
        <v>925</v>
      </c>
      <c r="BN116" s="26" t="s">
        <v>926</v>
      </c>
      <c r="BO116" s="27" t="s">
        <v>927</v>
      </c>
      <c r="BP116" s="26" t="s">
        <v>922</v>
      </c>
      <c r="BQ116" s="26" t="s">
        <v>923</v>
      </c>
      <c r="BR116" s="26" t="s">
        <v>924</v>
      </c>
      <c r="BS116" s="26" t="s">
        <v>925</v>
      </c>
      <c r="BT116" s="26" t="s">
        <v>926</v>
      </c>
      <c r="BU116" s="27" t="s">
        <v>927</v>
      </c>
      <c r="BV116" s="26" t="s">
        <v>922</v>
      </c>
      <c r="BW116" s="26" t="s">
        <v>923</v>
      </c>
      <c r="BX116" s="26" t="s">
        <v>924</v>
      </c>
      <c r="BY116" s="26" t="s">
        <v>925</v>
      </c>
      <c r="BZ116" s="26" t="s">
        <v>926</v>
      </c>
      <c r="CA116" s="27" t="s">
        <v>927</v>
      </c>
      <c r="CB116" s="26" t="s">
        <v>922</v>
      </c>
      <c r="CC116" s="26" t="s">
        <v>923</v>
      </c>
      <c r="CD116" s="26" t="s">
        <v>924</v>
      </c>
      <c r="CE116" s="26" t="s">
        <v>925</v>
      </c>
      <c r="CF116" s="26" t="s">
        <v>926</v>
      </c>
      <c r="CG116" s="27" t="s">
        <v>927</v>
      </c>
      <c r="CH116" s="26" t="s">
        <v>922</v>
      </c>
      <c r="CI116" s="26" t="s">
        <v>923</v>
      </c>
      <c r="CJ116" s="26" t="s">
        <v>924</v>
      </c>
      <c r="CK116" s="26" t="s">
        <v>925</v>
      </c>
      <c r="CL116" s="26" t="s">
        <v>926</v>
      </c>
      <c r="CM116" s="27" t="s">
        <v>927</v>
      </c>
      <c r="CN116" s="26" t="s">
        <v>922</v>
      </c>
      <c r="CO116" s="26" t="s">
        <v>923</v>
      </c>
      <c r="CP116" s="26" t="s">
        <v>924</v>
      </c>
      <c r="CQ116" s="26" t="s">
        <v>925</v>
      </c>
      <c r="CR116" s="26" t="s">
        <v>926</v>
      </c>
      <c r="CS116" s="27" t="s">
        <v>927</v>
      </c>
      <c r="CT116" s="26" t="s">
        <v>922</v>
      </c>
      <c r="CU116" s="26" t="s">
        <v>923</v>
      </c>
      <c r="CV116" s="26" t="s">
        <v>924</v>
      </c>
      <c r="CW116" s="26" t="s">
        <v>925</v>
      </c>
      <c r="CX116" s="26" t="s">
        <v>926</v>
      </c>
      <c r="CY116" s="27" t="s">
        <v>927</v>
      </c>
      <c r="CZ116" s="26" t="s">
        <v>922</v>
      </c>
      <c r="DA116" s="26" t="s">
        <v>923</v>
      </c>
      <c r="DB116" s="26" t="s">
        <v>924</v>
      </c>
      <c r="DC116" s="26" t="s">
        <v>925</v>
      </c>
      <c r="DD116" s="26" t="s">
        <v>926</v>
      </c>
      <c r="DE116" s="28" t="s">
        <v>927</v>
      </c>
      <c r="DF116" s="57"/>
      <c r="DG116" s="60"/>
      <c r="DH116" s="57"/>
      <c r="DI116" s="60"/>
      <c r="DJ116" s="55"/>
    </row>
    <row r="117" spans="1:114" ht="20.25" customHeight="1">
      <c r="A117" s="8"/>
      <c r="B117" s="24" t="s">
        <v>928</v>
      </c>
      <c r="C117" s="25" t="s">
        <v>27</v>
      </c>
      <c r="D117" s="25">
        <v>3</v>
      </c>
      <c r="E117" s="27">
        <f>IFERROR(SUM(E115:E116), 0)</f>
        <v>1.1719999999999999</v>
      </c>
      <c r="F117" s="27">
        <f>IFERROR(SUM(F115:F116), 0)</f>
        <v>0</v>
      </c>
      <c r="G117" s="27">
        <f>IFERROR(SUM(G115:G116), 0)</f>
        <v>0</v>
      </c>
      <c r="H117" s="27">
        <f>IFERROR(SUM(H115:H116), 0)</f>
        <v>4.4999999999999991E-2</v>
      </c>
      <c r="I117" s="27">
        <f>IFERROR(SUM(I115:I116), 0)</f>
        <v>0</v>
      </c>
      <c r="J117" s="27">
        <f t="shared" si="32"/>
        <v>1.2169999999999999</v>
      </c>
      <c r="K117" s="27">
        <f>IFERROR(SUM(K115:K116), 0)</f>
        <v>0.71299999999999997</v>
      </c>
      <c r="L117" s="27">
        <f>IFERROR(SUM(L115:L116), 0)</f>
        <v>0</v>
      </c>
      <c r="M117" s="27">
        <f>IFERROR(SUM(M115:M116), 0)</f>
        <v>0</v>
      </c>
      <c r="N117" s="27">
        <f>IFERROR(SUM(N115:N116), 0)</f>
        <v>0</v>
      </c>
      <c r="O117" s="27">
        <f>IFERROR(SUM(O115:O116), 0)</f>
        <v>0</v>
      </c>
      <c r="P117" s="27">
        <f t="shared" si="33"/>
        <v>0.71299999999999997</v>
      </c>
      <c r="Q117" s="27">
        <f>IFERROR(SUM(Q115:Q116), 0)</f>
        <v>1.5660000000000001</v>
      </c>
      <c r="R117" s="27">
        <f>IFERROR(SUM(R115:R116), 0)</f>
        <v>0</v>
      </c>
      <c r="S117" s="27">
        <f>IFERROR(SUM(S115:S116), 0)</f>
        <v>0</v>
      </c>
      <c r="T117" s="27">
        <f>IFERROR(SUM(T115:T116), 0)</f>
        <v>0</v>
      </c>
      <c r="U117" s="27">
        <f>IFERROR(SUM(U115:U116), 0)</f>
        <v>0</v>
      </c>
      <c r="V117" s="27">
        <f t="shared" si="34"/>
        <v>1.5660000000000001</v>
      </c>
      <c r="W117" s="27">
        <f>IFERROR(SUM(W115:W116), 0)</f>
        <v>4.601</v>
      </c>
      <c r="X117" s="27">
        <f>IFERROR(SUM(X115:X116), 0)</f>
        <v>0</v>
      </c>
      <c r="Y117" s="27">
        <f>IFERROR(SUM(Y115:Y116), 0)</f>
        <v>0</v>
      </c>
      <c r="Z117" s="27">
        <f>IFERROR(SUM(Z115:Z116), 0)</f>
        <v>0</v>
      </c>
      <c r="AA117" s="27">
        <f>IFERROR(SUM(AA115:AA116), 0)</f>
        <v>0</v>
      </c>
      <c r="AB117" s="27">
        <f t="shared" si="35"/>
        <v>4.601</v>
      </c>
      <c r="AC117" s="27">
        <f>IFERROR(SUM(AC115:AC116), 0)</f>
        <v>4.5350000000000001</v>
      </c>
      <c r="AD117" s="27">
        <f>IFERROR(SUM(AD115:AD116), 0)</f>
        <v>0</v>
      </c>
      <c r="AE117" s="27">
        <f>IFERROR(SUM(AE115:AE116), 0)</f>
        <v>0</v>
      </c>
      <c r="AF117" s="27">
        <f>IFERROR(SUM(AF115:AF116), 0)</f>
        <v>0</v>
      </c>
      <c r="AG117" s="27">
        <f>IFERROR(SUM(AG115:AG116), 0)</f>
        <v>0</v>
      </c>
      <c r="AH117" s="27">
        <f t="shared" si="36"/>
        <v>4.5350000000000001</v>
      </c>
      <c r="AI117" s="27">
        <f>IFERROR(SUM(AI115:AI116), 0)</f>
        <v>4.5339999999999998</v>
      </c>
      <c r="AJ117" s="27">
        <f>IFERROR(SUM(AJ115:AJ116), 0)</f>
        <v>0</v>
      </c>
      <c r="AK117" s="27">
        <f>IFERROR(SUM(AK115:AK116), 0)</f>
        <v>0</v>
      </c>
      <c r="AL117" s="27">
        <f>IFERROR(SUM(AL115:AL116), 0)</f>
        <v>0</v>
      </c>
      <c r="AM117" s="27">
        <f>IFERROR(SUM(AM115:AM116), 0)</f>
        <v>0</v>
      </c>
      <c r="AN117" s="27">
        <f t="shared" si="37"/>
        <v>4.5339999999999998</v>
      </c>
      <c r="AO117" s="27">
        <f>IFERROR(SUM(AO115:AO116), 0)</f>
        <v>4.5629999999999997</v>
      </c>
      <c r="AP117" s="27">
        <f>IFERROR(SUM(AP115:AP116), 0)</f>
        <v>0</v>
      </c>
      <c r="AQ117" s="27">
        <f>IFERROR(SUM(AQ115:AQ116), 0)</f>
        <v>0</v>
      </c>
      <c r="AR117" s="27">
        <f>IFERROR(SUM(AR115:AR116), 0)</f>
        <v>0</v>
      </c>
      <c r="AS117" s="27">
        <f>IFERROR(SUM(AS115:AS116), 0)</f>
        <v>0</v>
      </c>
      <c r="AT117" s="27">
        <f t="shared" si="38"/>
        <v>4.5629999999999997</v>
      </c>
      <c r="AU117" s="27">
        <f>IFERROR(SUM(AU115:AU116), 0)</f>
        <v>4.617</v>
      </c>
      <c r="AV117" s="27">
        <f>IFERROR(SUM(AV115:AV116), 0)</f>
        <v>0</v>
      </c>
      <c r="AW117" s="27">
        <f>IFERROR(SUM(AW115:AW116), 0)</f>
        <v>0</v>
      </c>
      <c r="AX117" s="27">
        <f>IFERROR(SUM(AX115:AX116), 0)</f>
        <v>0</v>
      </c>
      <c r="AY117" s="27">
        <f>IFERROR(SUM(AY115:AY116), 0)</f>
        <v>0</v>
      </c>
      <c r="AZ117" s="28">
        <f t="shared" si="39"/>
        <v>4.617</v>
      </c>
      <c r="BA117" s="57"/>
      <c r="BB117" s="60" t="s">
        <v>929</v>
      </c>
      <c r="BC117" s="57"/>
      <c r="BD117" s="60"/>
      <c r="BE117" s="55"/>
      <c r="BF117" s="55"/>
      <c r="BG117" s="24" t="s">
        <v>928</v>
      </c>
      <c r="BH117" s="25" t="s">
        <v>27</v>
      </c>
      <c r="BI117" s="25">
        <v>3</v>
      </c>
      <c r="BJ117" s="27" t="s">
        <v>930</v>
      </c>
      <c r="BK117" s="27" t="s">
        <v>931</v>
      </c>
      <c r="BL117" s="27" t="s">
        <v>932</v>
      </c>
      <c r="BM117" s="27" t="s">
        <v>933</v>
      </c>
      <c r="BN117" s="27" t="s">
        <v>934</v>
      </c>
      <c r="BO117" s="27" t="s">
        <v>935</v>
      </c>
      <c r="BP117" s="27" t="s">
        <v>930</v>
      </c>
      <c r="BQ117" s="27" t="s">
        <v>931</v>
      </c>
      <c r="BR117" s="27" t="s">
        <v>932</v>
      </c>
      <c r="BS117" s="27" t="s">
        <v>933</v>
      </c>
      <c r="BT117" s="27" t="s">
        <v>934</v>
      </c>
      <c r="BU117" s="27" t="s">
        <v>935</v>
      </c>
      <c r="BV117" s="27" t="s">
        <v>930</v>
      </c>
      <c r="BW117" s="27" t="s">
        <v>931</v>
      </c>
      <c r="BX117" s="27" t="s">
        <v>932</v>
      </c>
      <c r="BY117" s="27" t="s">
        <v>933</v>
      </c>
      <c r="BZ117" s="27" t="s">
        <v>934</v>
      </c>
      <c r="CA117" s="27" t="s">
        <v>935</v>
      </c>
      <c r="CB117" s="27" t="s">
        <v>930</v>
      </c>
      <c r="CC117" s="27" t="s">
        <v>931</v>
      </c>
      <c r="CD117" s="27" t="s">
        <v>932</v>
      </c>
      <c r="CE117" s="27" t="s">
        <v>933</v>
      </c>
      <c r="CF117" s="27" t="s">
        <v>934</v>
      </c>
      <c r="CG117" s="27" t="s">
        <v>935</v>
      </c>
      <c r="CH117" s="27" t="s">
        <v>930</v>
      </c>
      <c r="CI117" s="27" t="s">
        <v>931</v>
      </c>
      <c r="CJ117" s="27" t="s">
        <v>932</v>
      </c>
      <c r="CK117" s="27" t="s">
        <v>933</v>
      </c>
      <c r="CL117" s="27" t="s">
        <v>934</v>
      </c>
      <c r="CM117" s="27" t="s">
        <v>935</v>
      </c>
      <c r="CN117" s="27" t="s">
        <v>930</v>
      </c>
      <c r="CO117" s="27" t="s">
        <v>931</v>
      </c>
      <c r="CP117" s="27" t="s">
        <v>932</v>
      </c>
      <c r="CQ117" s="27" t="s">
        <v>933</v>
      </c>
      <c r="CR117" s="27" t="s">
        <v>934</v>
      </c>
      <c r="CS117" s="27" t="s">
        <v>935</v>
      </c>
      <c r="CT117" s="27" t="s">
        <v>930</v>
      </c>
      <c r="CU117" s="27" t="s">
        <v>931</v>
      </c>
      <c r="CV117" s="27" t="s">
        <v>932</v>
      </c>
      <c r="CW117" s="27" t="s">
        <v>933</v>
      </c>
      <c r="CX117" s="27" t="s">
        <v>934</v>
      </c>
      <c r="CY117" s="27" t="s">
        <v>935</v>
      </c>
      <c r="CZ117" s="27" t="s">
        <v>930</v>
      </c>
      <c r="DA117" s="27" t="s">
        <v>931</v>
      </c>
      <c r="DB117" s="27" t="s">
        <v>932</v>
      </c>
      <c r="DC117" s="27" t="s">
        <v>933</v>
      </c>
      <c r="DD117" s="27" t="s">
        <v>934</v>
      </c>
      <c r="DE117" s="28" t="s">
        <v>935</v>
      </c>
      <c r="DF117" s="57"/>
      <c r="DG117" s="60"/>
      <c r="DH117" s="57"/>
      <c r="DI117" s="60"/>
      <c r="DJ117" s="55"/>
    </row>
    <row r="118" spans="1:114" ht="20.25" customHeight="1">
      <c r="A118" s="8"/>
      <c r="B118" s="24" t="s">
        <v>936</v>
      </c>
      <c r="C118" s="25" t="s">
        <v>27</v>
      </c>
      <c r="D118" s="25">
        <v>3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7">
        <f t="shared" si="32"/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7">
        <f t="shared" si="33"/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7">
        <f t="shared" si="34"/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7">
        <f t="shared" si="35"/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7">
        <f t="shared" si="36"/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0</v>
      </c>
      <c r="AN118" s="27">
        <f t="shared" si="37"/>
        <v>0</v>
      </c>
      <c r="AO118" s="26">
        <v>0</v>
      </c>
      <c r="AP118" s="26">
        <v>0</v>
      </c>
      <c r="AQ118" s="26">
        <v>0</v>
      </c>
      <c r="AR118" s="26">
        <v>0</v>
      </c>
      <c r="AS118" s="26">
        <v>0</v>
      </c>
      <c r="AT118" s="27">
        <f t="shared" si="38"/>
        <v>0</v>
      </c>
      <c r="AU118" s="26">
        <v>0</v>
      </c>
      <c r="AV118" s="26">
        <v>0</v>
      </c>
      <c r="AW118" s="26">
        <v>0</v>
      </c>
      <c r="AX118" s="26">
        <v>0</v>
      </c>
      <c r="AY118" s="26">
        <v>0</v>
      </c>
      <c r="AZ118" s="28">
        <f t="shared" si="39"/>
        <v>0</v>
      </c>
      <c r="BA118" s="57"/>
      <c r="BB118" s="60" t="s">
        <v>937</v>
      </c>
      <c r="BC118" s="57"/>
      <c r="BD118" s="60"/>
      <c r="BE118" s="55"/>
      <c r="BF118" s="55"/>
      <c r="BG118" s="24" t="s">
        <v>938</v>
      </c>
      <c r="BH118" s="25" t="s">
        <v>27</v>
      </c>
      <c r="BI118" s="25">
        <v>3</v>
      </c>
      <c r="BJ118" s="26" t="s">
        <v>939</v>
      </c>
      <c r="BK118" s="26" t="s">
        <v>940</v>
      </c>
      <c r="BL118" s="26" t="s">
        <v>941</v>
      </c>
      <c r="BM118" s="26" t="s">
        <v>942</v>
      </c>
      <c r="BN118" s="26" t="s">
        <v>943</v>
      </c>
      <c r="BO118" s="27" t="s">
        <v>944</v>
      </c>
      <c r="BP118" s="26" t="s">
        <v>939</v>
      </c>
      <c r="BQ118" s="26" t="s">
        <v>940</v>
      </c>
      <c r="BR118" s="26" t="s">
        <v>941</v>
      </c>
      <c r="BS118" s="26" t="s">
        <v>942</v>
      </c>
      <c r="BT118" s="26" t="s">
        <v>943</v>
      </c>
      <c r="BU118" s="27" t="s">
        <v>944</v>
      </c>
      <c r="BV118" s="26" t="s">
        <v>939</v>
      </c>
      <c r="BW118" s="26" t="s">
        <v>940</v>
      </c>
      <c r="BX118" s="26" t="s">
        <v>941</v>
      </c>
      <c r="BY118" s="26" t="s">
        <v>942</v>
      </c>
      <c r="BZ118" s="26" t="s">
        <v>943</v>
      </c>
      <c r="CA118" s="27" t="s">
        <v>944</v>
      </c>
      <c r="CB118" s="26" t="s">
        <v>939</v>
      </c>
      <c r="CC118" s="26" t="s">
        <v>940</v>
      </c>
      <c r="CD118" s="26" t="s">
        <v>941</v>
      </c>
      <c r="CE118" s="26" t="s">
        <v>942</v>
      </c>
      <c r="CF118" s="26" t="s">
        <v>943</v>
      </c>
      <c r="CG118" s="27" t="s">
        <v>944</v>
      </c>
      <c r="CH118" s="26" t="s">
        <v>939</v>
      </c>
      <c r="CI118" s="26" t="s">
        <v>940</v>
      </c>
      <c r="CJ118" s="26" t="s">
        <v>941</v>
      </c>
      <c r="CK118" s="26" t="s">
        <v>942</v>
      </c>
      <c r="CL118" s="26" t="s">
        <v>943</v>
      </c>
      <c r="CM118" s="27" t="s">
        <v>944</v>
      </c>
      <c r="CN118" s="26" t="s">
        <v>939</v>
      </c>
      <c r="CO118" s="26" t="s">
        <v>940</v>
      </c>
      <c r="CP118" s="26" t="s">
        <v>941</v>
      </c>
      <c r="CQ118" s="26" t="s">
        <v>942</v>
      </c>
      <c r="CR118" s="26" t="s">
        <v>943</v>
      </c>
      <c r="CS118" s="27" t="s">
        <v>944</v>
      </c>
      <c r="CT118" s="26" t="s">
        <v>939</v>
      </c>
      <c r="CU118" s="26" t="s">
        <v>940</v>
      </c>
      <c r="CV118" s="26" t="s">
        <v>941</v>
      </c>
      <c r="CW118" s="26" t="s">
        <v>942</v>
      </c>
      <c r="CX118" s="26" t="s">
        <v>943</v>
      </c>
      <c r="CY118" s="27" t="s">
        <v>944</v>
      </c>
      <c r="CZ118" s="26" t="s">
        <v>939</v>
      </c>
      <c r="DA118" s="26" t="s">
        <v>940</v>
      </c>
      <c r="DB118" s="26" t="s">
        <v>941</v>
      </c>
      <c r="DC118" s="26" t="s">
        <v>942</v>
      </c>
      <c r="DD118" s="26" t="s">
        <v>943</v>
      </c>
      <c r="DE118" s="28" t="s">
        <v>944</v>
      </c>
      <c r="DF118" s="57"/>
      <c r="DG118" s="60"/>
      <c r="DH118" s="57"/>
      <c r="DI118" s="60"/>
      <c r="DJ118" s="55"/>
    </row>
    <row r="119" spans="1:114" ht="20.25" customHeight="1">
      <c r="A119" s="8"/>
      <c r="B119" s="24" t="s">
        <v>945</v>
      </c>
      <c r="C119" s="25" t="s">
        <v>27</v>
      </c>
      <c r="D119" s="25">
        <v>3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7">
        <f t="shared" si="32"/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7">
        <f t="shared" si="33"/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7">
        <f t="shared" si="34"/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7">
        <f t="shared" si="35"/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7">
        <f t="shared" si="36"/>
        <v>0</v>
      </c>
      <c r="AI119" s="26">
        <v>0</v>
      </c>
      <c r="AJ119" s="26">
        <v>0</v>
      </c>
      <c r="AK119" s="26">
        <v>0</v>
      </c>
      <c r="AL119" s="26">
        <v>0</v>
      </c>
      <c r="AM119" s="26">
        <v>0</v>
      </c>
      <c r="AN119" s="27">
        <f t="shared" si="37"/>
        <v>0</v>
      </c>
      <c r="AO119" s="26">
        <v>0</v>
      </c>
      <c r="AP119" s="26">
        <v>0</v>
      </c>
      <c r="AQ119" s="26">
        <v>0</v>
      </c>
      <c r="AR119" s="26">
        <v>0</v>
      </c>
      <c r="AS119" s="26">
        <v>0</v>
      </c>
      <c r="AT119" s="27">
        <f t="shared" si="38"/>
        <v>0</v>
      </c>
      <c r="AU119" s="26">
        <v>0</v>
      </c>
      <c r="AV119" s="26">
        <v>0</v>
      </c>
      <c r="AW119" s="26">
        <v>0</v>
      </c>
      <c r="AX119" s="26">
        <v>0</v>
      </c>
      <c r="AY119" s="26">
        <v>0</v>
      </c>
      <c r="AZ119" s="28">
        <f t="shared" si="39"/>
        <v>0</v>
      </c>
      <c r="BA119" s="57"/>
      <c r="BB119" s="60" t="s">
        <v>946</v>
      </c>
      <c r="BC119" s="57"/>
      <c r="BD119" s="60"/>
      <c r="BE119" s="55"/>
      <c r="BF119" s="55"/>
      <c r="BG119" s="24" t="s">
        <v>947</v>
      </c>
      <c r="BH119" s="25" t="s">
        <v>27</v>
      </c>
      <c r="BI119" s="25">
        <v>3</v>
      </c>
      <c r="BJ119" s="26" t="s">
        <v>948</v>
      </c>
      <c r="BK119" s="26" t="s">
        <v>949</v>
      </c>
      <c r="BL119" s="26" t="s">
        <v>950</v>
      </c>
      <c r="BM119" s="26" t="s">
        <v>951</v>
      </c>
      <c r="BN119" s="26" t="s">
        <v>952</v>
      </c>
      <c r="BO119" s="27" t="s">
        <v>953</v>
      </c>
      <c r="BP119" s="26" t="s">
        <v>948</v>
      </c>
      <c r="BQ119" s="26" t="s">
        <v>949</v>
      </c>
      <c r="BR119" s="26" t="s">
        <v>950</v>
      </c>
      <c r="BS119" s="26" t="s">
        <v>951</v>
      </c>
      <c r="BT119" s="26" t="s">
        <v>952</v>
      </c>
      <c r="BU119" s="27" t="s">
        <v>953</v>
      </c>
      <c r="BV119" s="26" t="s">
        <v>948</v>
      </c>
      <c r="BW119" s="26" t="s">
        <v>949</v>
      </c>
      <c r="BX119" s="26" t="s">
        <v>950</v>
      </c>
      <c r="BY119" s="26" t="s">
        <v>951</v>
      </c>
      <c r="BZ119" s="26" t="s">
        <v>952</v>
      </c>
      <c r="CA119" s="27" t="s">
        <v>953</v>
      </c>
      <c r="CB119" s="26" t="s">
        <v>948</v>
      </c>
      <c r="CC119" s="26" t="s">
        <v>949</v>
      </c>
      <c r="CD119" s="26" t="s">
        <v>950</v>
      </c>
      <c r="CE119" s="26" t="s">
        <v>951</v>
      </c>
      <c r="CF119" s="26" t="s">
        <v>952</v>
      </c>
      <c r="CG119" s="27" t="s">
        <v>953</v>
      </c>
      <c r="CH119" s="26" t="s">
        <v>948</v>
      </c>
      <c r="CI119" s="26" t="s">
        <v>949</v>
      </c>
      <c r="CJ119" s="26" t="s">
        <v>950</v>
      </c>
      <c r="CK119" s="26" t="s">
        <v>951</v>
      </c>
      <c r="CL119" s="26" t="s">
        <v>952</v>
      </c>
      <c r="CM119" s="27" t="s">
        <v>953</v>
      </c>
      <c r="CN119" s="26" t="s">
        <v>948</v>
      </c>
      <c r="CO119" s="26" t="s">
        <v>949</v>
      </c>
      <c r="CP119" s="26" t="s">
        <v>950</v>
      </c>
      <c r="CQ119" s="26" t="s">
        <v>951</v>
      </c>
      <c r="CR119" s="26" t="s">
        <v>952</v>
      </c>
      <c r="CS119" s="27" t="s">
        <v>953</v>
      </c>
      <c r="CT119" s="26" t="s">
        <v>948</v>
      </c>
      <c r="CU119" s="26" t="s">
        <v>949</v>
      </c>
      <c r="CV119" s="26" t="s">
        <v>950</v>
      </c>
      <c r="CW119" s="26" t="s">
        <v>951</v>
      </c>
      <c r="CX119" s="26" t="s">
        <v>952</v>
      </c>
      <c r="CY119" s="27" t="s">
        <v>953</v>
      </c>
      <c r="CZ119" s="26" t="s">
        <v>948</v>
      </c>
      <c r="DA119" s="26" t="s">
        <v>949</v>
      </c>
      <c r="DB119" s="26" t="s">
        <v>950</v>
      </c>
      <c r="DC119" s="26" t="s">
        <v>951</v>
      </c>
      <c r="DD119" s="26" t="s">
        <v>952</v>
      </c>
      <c r="DE119" s="28" t="s">
        <v>953</v>
      </c>
      <c r="DF119" s="57"/>
      <c r="DG119" s="60"/>
      <c r="DH119" s="57"/>
      <c r="DI119" s="60"/>
      <c r="DJ119" s="55"/>
    </row>
    <row r="120" spans="1:114" ht="20.25" customHeight="1">
      <c r="A120" s="8"/>
      <c r="B120" s="24" t="s">
        <v>954</v>
      </c>
      <c r="C120" s="25" t="s">
        <v>27</v>
      </c>
      <c r="D120" s="25">
        <v>3</v>
      </c>
      <c r="E120" s="27">
        <f>IFERROR(SUM(E118:E119), 0)</f>
        <v>0</v>
      </c>
      <c r="F120" s="27">
        <f>IFERROR(SUM(F118:F119), 0)</f>
        <v>0</v>
      </c>
      <c r="G120" s="27">
        <f>IFERROR(SUM(G118:G119), 0)</f>
        <v>0</v>
      </c>
      <c r="H120" s="27">
        <f>IFERROR(SUM(H118:H119), 0)</f>
        <v>0</v>
      </c>
      <c r="I120" s="27">
        <f>IFERROR(SUM(I118:I119), 0)</f>
        <v>0</v>
      </c>
      <c r="J120" s="27">
        <f t="shared" si="32"/>
        <v>0</v>
      </c>
      <c r="K120" s="27">
        <f>IFERROR(SUM(K118:K119), 0)</f>
        <v>0</v>
      </c>
      <c r="L120" s="27">
        <f>IFERROR(SUM(L118:L119), 0)</f>
        <v>0</v>
      </c>
      <c r="M120" s="27">
        <f>IFERROR(SUM(M118:M119), 0)</f>
        <v>0</v>
      </c>
      <c r="N120" s="27">
        <f>IFERROR(SUM(N118:N119), 0)</f>
        <v>0</v>
      </c>
      <c r="O120" s="27">
        <f>IFERROR(SUM(O118:O119), 0)</f>
        <v>0</v>
      </c>
      <c r="P120" s="27">
        <f t="shared" si="33"/>
        <v>0</v>
      </c>
      <c r="Q120" s="27">
        <f>IFERROR(SUM(Q118:Q119), 0)</f>
        <v>0</v>
      </c>
      <c r="R120" s="27">
        <f>IFERROR(SUM(R118:R119), 0)</f>
        <v>0</v>
      </c>
      <c r="S120" s="27">
        <f>IFERROR(SUM(S118:S119), 0)</f>
        <v>0</v>
      </c>
      <c r="T120" s="27">
        <f>IFERROR(SUM(T118:T119), 0)</f>
        <v>0</v>
      </c>
      <c r="U120" s="27">
        <f>IFERROR(SUM(U118:U119), 0)</f>
        <v>0</v>
      </c>
      <c r="V120" s="27">
        <f t="shared" si="34"/>
        <v>0</v>
      </c>
      <c r="W120" s="27">
        <f>IFERROR(SUM(W118:W119), 0)</f>
        <v>0</v>
      </c>
      <c r="X120" s="27">
        <f>IFERROR(SUM(X118:X119), 0)</f>
        <v>0</v>
      </c>
      <c r="Y120" s="27">
        <f>IFERROR(SUM(Y118:Y119), 0)</f>
        <v>0</v>
      </c>
      <c r="Z120" s="27">
        <f>IFERROR(SUM(Z118:Z119), 0)</f>
        <v>0</v>
      </c>
      <c r="AA120" s="27">
        <f>IFERROR(SUM(AA118:AA119), 0)</f>
        <v>0</v>
      </c>
      <c r="AB120" s="27">
        <f t="shared" si="35"/>
        <v>0</v>
      </c>
      <c r="AC120" s="27">
        <f>IFERROR(SUM(AC118:AC119), 0)</f>
        <v>0</v>
      </c>
      <c r="AD120" s="27">
        <f>IFERROR(SUM(AD118:AD119), 0)</f>
        <v>0</v>
      </c>
      <c r="AE120" s="27">
        <f>IFERROR(SUM(AE118:AE119), 0)</f>
        <v>0</v>
      </c>
      <c r="AF120" s="27">
        <f>IFERROR(SUM(AF118:AF119), 0)</f>
        <v>0</v>
      </c>
      <c r="AG120" s="27">
        <f>IFERROR(SUM(AG118:AG119), 0)</f>
        <v>0</v>
      </c>
      <c r="AH120" s="27">
        <f t="shared" si="36"/>
        <v>0</v>
      </c>
      <c r="AI120" s="27">
        <f>IFERROR(SUM(AI118:AI119), 0)</f>
        <v>0</v>
      </c>
      <c r="AJ120" s="27">
        <f>IFERROR(SUM(AJ118:AJ119), 0)</f>
        <v>0</v>
      </c>
      <c r="AK120" s="27">
        <f>IFERROR(SUM(AK118:AK119), 0)</f>
        <v>0</v>
      </c>
      <c r="AL120" s="27">
        <f>IFERROR(SUM(AL118:AL119), 0)</f>
        <v>0</v>
      </c>
      <c r="AM120" s="27">
        <f>IFERROR(SUM(AM118:AM119), 0)</f>
        <v>0</v>
      </c>
      <c r="AN120" s="27">
        <f t="shared" si="37"/>
        <v>0</v>
      </c>
      <c r="AO120" s="27">
        <f>IFERROR(SUM(AO118:AO119), 0)</f>
        <v>0</v>
      </c>
      <c r="AP120" s="27">
        <f>IFERROR(SUM(AP118:AP119), 0)</f>
        <v>0</v>
      </c>
      <c r="AQ120" s="27">
        <f>IFERROR(SUM(AQ118:AQ119), 0)</f>
        <v>0</v>
      </c>
      <c r="AR120" s="27">
        <f>IFERROR(SUM(AR118:AR119), 0)</f>
        <v>0</v>
      </c>
      <c r="AS120" s="27">
        <f>IFERROR(SUM(AS118:AS119), 0)</f>
        <v>0</v>
      </c>
      <c r="AT120" s="27">
        <f t="shared" si="38"/>
        <v>0</v>
      </c>
      <c r="AU120" s="27">
        <f>IFERROR(SUM(AU118:AU119), 0)</f>
        <v>0</v>
      </c>
      <c r="AV120" s="27">
        <f>IFERROR(SUM(AV118:AV119), 0)</f>
        <v>0</v>
      </c>
      <c r="AW120" s="27">
        <f>IFERROR(SUM(AW118:AW119), 0)</f>
        <v>0</v>
      </c>
      <c r="AX120" s="27">
        <f>IFERROR(SUM(AX118:AX119), 0)</f>
        <v>0</v>
      </c>
      <c r="AY120" s="27">
        <f>IFERROR(SUM(AY118:AY119), 0)</f>
        <v>0</v>
      </c>
      <c r="AZ120" s="28">
        <f t="shared" si="39"/>
        <v>0</v>
      </c>
      <c r="BA120" s="57"/>
      <c r="BB120" s="60" t="s">
        <v>955</v>
      </c>
      <c r="BC120" s="57"/>
      <c r="BD120" s="60"/>
      <c r="BE120" s="55"/>
      <c r="BF120" s="55"/>
      <c r="BG120" s="24" t="s">
        <v>956</v>
      </c>
      <c r="BH120" s="25" t="s">
        <v>27</v>
      </c>
      <c r="BI120" s="25">
        <v>3</v>
      </c>
      <c r="BJ120" s="27" t="s">
        <v>957</v>
      </c>
      <c r="BK120" s="27" t="s">
        <v>958</v>
      </c>
      <c r="BL120" s="27" t="s">
        <v>959</v>
      </c>
      <c r="BM120" s="27" t="s">
        <v>960</v>
      </c>
      <c r="BN120" s="27" t="s">
        <v>961</v>
      </c>
      <c r="BO120" s="27" t="s">
        <v>962</v>
      </c>
      <c r="BP120" s="27" t="s">
        <v>957</v>
      </c>
      <c r="BQ120" s="27" t="s">
        <v>958</v>
      </c>
      <c r="BR120" s="27" t="s">
        <v>959</v>
      </c>
      <c r="BS120" s="27" t="s">
        <v>960</v>
      </c>
      <c r="BT120" s="27" t="s">
        <v>961</v>
      </c>
      <c r="BU120" s="27" t="s">
        <v>962</v>
      </c>
      <c r="BV120" s="27" t="s">
        <v>957</v>
      </c>
      <c r="BW120" s="27" t="s">
        <v>958</v>
      </c>
      <c r="BX120" s="27" t="s">
        <v>959</v>
      </c>
      <c r="BY120" s="27" t="s">
        <v>960</v>
      </c>
      <c r="BZ120" s="27" t="s">
        <v>961</v>
      </c>
      <c r="CA120" s="27" t="s">
        <v>962</v>
      </c>
      <c r="CB120" s="27" t="s">
        <v>957</v>
      </c>
      <c r="CC120" s="27" t="s">
        <v>958</v>
      </c>
      <c r="CD120" s="27" t="s">
        <v>959</v>
      </c>
      <c r="CE120" s="27" t="s">
        <v>960</v>
      </c>
      <c r="CF120" s="27" t="s">
        <v>961</v>
      </c>
      <c r="CG120" s="27" t="s">
        <v>962</v>
      </c>
      <c r="CH120" s="27" t="s">
        <v>957</v>
      </c>
      <c r="CI120" s="27" t="s">
        <v>958</v>
      </c>
      <c r="CJ120" s="27" t="s">
        <v>959</v>
      </c>
      <c r="CK120" s="27" t="s">
        <v>960</v>
      </c>
      <c r="CL120" s="27" t="s">
        <v>961</v>
      </c>
      <c r="CM120" s="27" t="s">
        <v>962</v>
      </c>
      <c r="CN120" s="27" t="s">
        <v>957</v>
      </c>
      <c r="CO120" s="27" t="s">
        <v>958</v>
      </c>
      <c r="CP120" s="27" t="s">
        <v>959</v>
      </c>
      <c r="CQ120" s="27" t="s">
        <v>960</v>
      </c>
      <c r="CR120" s="27" t="s">
        <v>961</v>
      </c>
      <c r="CS120" s="27" t="s">
        <v>962</v>
      </c>
      <c r="CT120" s="27" t="s">
        <v>957</v>
      </c>
      <c r="CU120" s="27" t="s">
        <v>958</v>
      </c>
      <c r="CV120" s="27" t="s">
        <v>959</v>
      </c>
      <c r="CW120" s="27" t="s">
        <v>960</v>
      </c>
      <c r="CX120" s="27" t="s">
        <v>961</v>
      </c>
      <c r="CY120" s="27" t="s">
        <v>962</v>
      </c>
      <c r="CZ120" s="27" t="s">
        <v>957</v>
      </c>
      <c r="DA120" s="27" t="s">
        <v>958</v>
      </c>
      <c r="DB120" s="27" t="s">
        <v>959</v>
      </c>
      <c r="DC120" s="27" t="s">
        <v>960</v>
      </c>
      <c r="DD120" s="27" t="s">
        <v>961</v>
      </c>
      <c r="DE120" s="28" t="s">
        <v>962</v>
      </c>
      <c r="DF120" s="57"/>
      <c r="DG120" s="60"/>
      <c r="DH120" s="57"/>
      <c r="DI120" s="60"/>
      <c r="DJ120" s="55"/>
    </row>
    <row r="121" spans="1:114" ht="20.25" customHeight="1">
      <c r="A121" s="8"/>
      <c r="B121" s="24" t="s">
        <v>963</v>
      </c>
      <c r="C121" s="25" t="s">
        <v>27</v>
      </c>
      <c r="D121" s="25">
        <v>3</v>
      </c>
      <c r="E121" s="26">
        <v>0</v>
      </c>
      <c r="F121" s="26">
        <v>0</v>
      </c>
      <c r="G121" s="26">
        <v>0</v>
      </c>
      <c r="H121" s="26">
        <v>0</v>
      </c>
      <c r="I121" s="26">
        <v>2.2519999999999998</v>
      </c>
      <c r="J121" s="27">
        <f t="shared" si="32"/>
        <v>2.2519999999999998</v>
      </c>
      <c r="K121" s="26">
        <v>0</v>
      </c>
      <c r="L121" s="26">
        <v>0</v>
      </c>
      <c r="M121" s="26">
        <v>0</v>
      </c>
      <c r="N121" s="26">
        <v>0</v>
      </c>
      <c r="O121" s="26">
        <v>4.8689999999999998</v>
      </c>
      <c r="P121" s="27">
        <f t="shared" si="33"/>
        <v>4.8689999999999998</v>
      </c>
      <c r="Q121" s="26">
        <v>0</v>
      </c>
      <c r="R121" s="26">
        <v>0</v>
      </c>
      <c r="S121" s="26">
        <v>0</v>
      </c>
      <c r="T121" s="26">
        <v>0</v>
      </c>
      <c r="U121" s="26">
        <v>1.9239999999999999</v>
      </c>
      <c r="V121" s="27">
        <f t="shared" si="34"/>
        <v>1.9239999999999999</v>
      </c>
      <c r="W121" s="26">
        <v>0</v>
      </c>
      <c r="X121" s="26">
        <v>0</v>
      </c>
      <c r="Y121" s="26">
        <v>0</v>
      </c>
      <c r="Z121" s="26">
        <v>0</v>
      </c>
      <c r="AA121" s="26">
        <v>1.2789999999999999</v>
      </c>
      <c r="AB121" s="27">
        <f t="shared" si="35"/>
        <v>1.2789999999999999</v>
      </c>
      <c r="AC121" s="26">
        <v>0</v>
      </c>
      <c r="AD121" s="26">
        <v>0</v>
      </c>
      <c r="AE121" s="26">
        <v>0</v>
      </c>
      <c r="AF121" s="26">
        <v>0</v>
      </c>
      <c r="AG121" s="26">
        <v>1.2609999999999999</v>
      </c>
      <c r="AH121" s="27">
        <f t="shared" si="36"/>
        <v>1.2609999999999999</v>
      </c>
      <c r="AI121" s="26">
        <v>0</v>
      </c>
      <c r="AJ121" s="26">
        <v>0</v>
      </c>
      <c r="AK121" s="26">
        <v>0</v>
      </c>
      <c r="AL121" s="26">
        <v>0</v>
      </c>
      <c r="AM121" s="26">
        <v>1.26</v>
      </c>
      <c r="AN121" s="27">
        <f t="shared" si="37"/>
        <v>1.26</v>
      </c>
      <c r="AO121" s="26">
        <v>0</v>
      </c>
      <c r="AP121" s="26">
        <v>0</v>
      </c>
      <c r="AQ121" s="26">
        <v>0</v>
      </c>
      <c r="AR121" s="26">
        <v>0</v>
      </c>
      <c r="AS121" s="26">
        <v>1.268</v>
      </c>
      <c r="AT121" s="27">
        <f t="shared" si="38"/>
        <v>1.268</v>
      </c>
      <c r="AU121" s="26">
        <v>0</v>
      </c>
      <c r="AV121" s="26">
        <v>0</v>
      </c>
      <c r="AW121" s="26">
        <v>0</v>
      </c>
      <c r="AX121" s="26">
        <v>0</v>
      </c>
      <c r="AY121" s="26">
        <v>1.2829999999999999</v>
      </c>
      <c r="AZ121" s="28">
        <f t="shared" si="39"/>
        <v>1.2829999999999999</v>
      </c>
      <c r="BA121" s="57"/>
      <c r="BB121" s="60" t="s">
        <v>964</v>
      </c>
      <c r="BC121" s="57"/>
      <c r="BD121" s="60"/>
      <c r="BE121" s="55"/>
      <c r="BF121" s="55"/>
      <c r="BG121" s="24" t="s">
        <v>963</v>
      </c>
      <c r="BH121" s="25" t="s">
        <v>27</v>
      </c>
      <c r="BI121" s="25">
        <v>3</v>
      </c>
      <c r="BJ121" s="26" t="s">
        <v>965</v>
      </c>
      <c r="BK121" s="26" t="s">
        <v>966</v>
      </c>
      <c r="BL121" s="26" t="s">
        <v>967</v>
      </c>
      <c r="BM121" s="26" t="s">
        <v>968</v>
      </c>
      <c r="BN121" s="26" t="s">
        <v>969</v>
      </c>
      <c r="BO121" s="27" t="s">
        <v>970</v>
      </c>
      <c r="BP121" s="26" t="s">
        <v>965</v>
      </c>
      <c r="BQ121" s="26" t="s">
        <v>966</v>
      </c>
      <c r="BR121" s="26" t="s">
        <v>967</v>
      </c>
      <c r="BS121" s="26" t="s">
        <v>968</v>
      </c>
      <c r="BT121" s="26" t="s">
        <v>969</v>
      </c>
      <c r="BU121" s="27" t="s">
        <v>970</v>
      </c>
      <c r="BV121" s="26" t="s">
        <v>965</v>
      </c>
      <c r="BW121" s="26" t="s">
        <v>966</v>
      </c>
      <c r="BX121" s="26" t="s">
        <v>967</v>
      </c>
      <c r="BY121" s="26" t="s">
        <v>968</v>
      </c>
      <c r="BZ121" s="26" t="s">
        <v>969</v>
      </c>
      <c r="CA121" s="27" t="s">
        <v>970</v>
      </c>
      <c r="CB121" s="26" t="s">
        <v>965</v>
      </c>
      <c r="CC121" s="26" t="s">
        <v>966</v>
      </c>
      <c r="CD121" s="26" t="s">
        <v>967</v>
      </c>
      <c r="CE121" s="26" t="s">
        <v>968</v>
      </c>
      <c r="CF121" s="26" t="s">
        <v>969</v>
      </c>
      <c r="CG121" s="27" t="s">
        <v>970</v>
      </c>
      <c r="CH121" s="26" t="s">
        <v>965</v>
      </c>
      <c r="CI121" s="26" t="s">
        <v>966</v>
      </c>
      <c r="CJ121" s="26" t="s">
        <v>967</v>
      </c>
      <c r="CK121" s="26" t="s">
        <v>968</v>
      </c>
      <c r="CL121" s="26" t="s">
        <v>969</v>
      </c>
      <c r="CM121" s="27" t="s">
        <v>970</v>
      </c>
      <c r="CN121" s="26" t="s">
        <v>965</v>
      </c>
      <c r="CO121" s="26" t="s">
        <v>966</v>
      </c>
      <c r="CP121" s="26" t="s">
        <v>967</v>
      </c>
      <c r="CQ121" s="26" t="s">
        <v>968</v>
      </c>
      <c r="CR121" s="26" t="s">
        <v>969</v>
      </c>
      <c r="CS121" s="27" t="s">
        <v>970</v>
      </c>
      <c r="CT121" s="26" t="s">
        <v>965</v>
      </c>
      <c r="CU121" s="26" t="s">
        <v>966</v>
      </c>
      <c r="CV121" s="26" t="s">
        <v>967</v>
      </c>
      <c r="CW121" s="26" t="s">
        <v>968</v>
      </c>
      <c r="CX121" s="26" t="s">
        <v>969</v>
      </c>
      <c r="CY121" s="27" t="s">
        <v>970</v>
      </c>
      <c r="CZ121" s="26" t="s">
        <v>965</v>
      </c>
      <c r="DA121" s="26" t="s">
        <v>966</v>
      </c>
      <c r="DB121" s="26" t="s">
        <v>967</v>
      </c>
      <c r="DC121" s="26" t="s">
        <v>968</v>
      </c>
      <c r="DD121" s="26" t="s">
        <v>969</v>
      </c>
      <c r="DE121" s="28" t="s">
        <v>970</v>
      </c>
      <c r="DF121" s="57"/>
      <c r="DG121" s="60"/>
      <c r="DH121" s="57"/>
      <c r="DI121" s="60"/>
      <c r="DJ121" s="55"/>
    </row>
    <row r="122" spans="1:114" ht="20.25" customHeight="1">
      <c r="A122" s="8"/>
      <c r="B122" s="24" t="s">
        <v>971</v>
      </c>
      <c r="C122" s="25" t="s">
        <v>27</v>
      </c>
      <c r="D122" s="25">
        <v>3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7">
        <f t="shared" si="32"/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7">
        <f t="shared" si="33"/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7">
        <f t="shared" si="34"/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7">
        <f t="shared" si="35"/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7">
        <f t="shared" si="36"/>
        <v>0</v>
      </c>
      <c r="AI122" s="26">
        <v>0</v>
      </c>
      <c r="AJ122" s="26">
        <v>0</v>
      </c>
      <c r="AK122" s="26">
        <v>0</v>
      </c>
      <c r="AL122" s="26">
        <v>0</v>
      </c>
      <c r="AM122" s="26">
        <v>0</v>
      </c>
      <c r="AN122" s="27">
        <f t="shared" si="37"/>
        <v>0</v>
      </c>
      <c r="AO122" s="26">
        <v>0</v>
      </c>
      <c r="AP122" s="26">
        <v>0</v>
      </c>
      <c r="AQ122" s="26">
        <v>0</v>
      </c>
      <c r="AR122" s="26">
        <v>0</v>
      </c>
      <c r="AS122" s="26">
        <v>0</v>
      </c>
      <c r="AT122" s="27">
        <f t="shared" si="38"/>
        <v>0</v>
      </c>
      <c r="AU122" s="26">
        <v>0</v>
      </c>
      <c r="AV122" s="26">
        <v>0</v>
      </c>
      <c r="AW122" s="26">
        <v>0</v>
      </c>
      <c r="AX122" s="26">
        <v>0</v>
      </c>
      <c r="AY122" s="26">
        <v>0</v>
      </c>
      <c r="AZ122" s="28">
        <f t="shared" si="39"/>
        <v>0</v>
      </c>
      <c r="BA122" s="57"/>
      <c r="BB122" s="60" t="s">
        <v>972</v>
      </c>
      <c r="BC122" s="57"/>
      <c r="BD122" s="60"/>
      <c r="BE122" s="55"/>
      <c r="BF122" s="55"/>
      <c r="BG122" s="24" t="s">
        <v>971</v>
      </c>
      <c r="BH122" s="25" t="s">
        <v>27</v>
      </c>
      <c r="BI122" s="25">
        <v>3</v>
      </c>
      <c r="BJ122" s="26" t="s">
        <v>973</v>
      </c>
      <c r="BK122" s="26" t="s">
        <v>974</v>
      </c>
      <c r="BL122" s="26" t="s">
        <v>975</v>
      </c>
      <c r="BM122" s="26" t="s">
        <v>976</v>
      </c>
      <c r="BN122" s="26" t="s">
        <v>977</v>
      </c>
      <c r="BO122" s="27" t="s">
        <v>978</v>
      </c>
      <c r="BP122" s="26" t="s">
        <v>973</v>
      </c>
      <c r="BQ122" s="26" t="s">
        <v>974</v>
      </c>
      <c r="BR122" s="26" t="s">
        <v>975</v>
      </c>
      <c r="BS122" s="26" t="s">
        <v>976</v>
      </c>
      <c r="BT122" s="26" t="s">
        <v>977</v>
      </c>
      <c r="BU122" s="27" t="s">
        <v>978</v>
      </c>
      <c r="BV122" s="26" t="s">
        <v>973</v>
      </c>
      <c r="BW122" s="26" t="s">
        <v>974</v>
      </c>
      <c r="BX122" s="26" t="s">
        <v>975</v>
      </c>
      <c r="BY122" s="26" t="s">
        <v>976</v>
      </c>
      <c r="BZ122" s="26" t="s">
        <v>977</v>
      </c>
      <c r="CA122" s="27" t="s">
        <v>978</v>
      </c>
      <c r="CB122" s="26" t="s">
        <v>973</v>
      </c>
      <c r="CC122" s="26" t="s">
        <v>974</v>
      </c>
      <c r="CD122" s="26" t="s">
        <v>975</v>
      </c>
      <c r="CE122" s="26" t="s">
        <v>976</v>
      </c>
      <c r="CF122" s="26" t="s">
        <v>977</v>
      </c>
      <c r="CG122" s="27" t="s">
        <v>978</v>
      </c>
      <c r="CH122" s="26" t="s">
        <v>973</v>
      </c>
      <c r="CI122" s="26" t="s">
        <v>974</v>
      </c>
      <c r="CJ122" s="26" t="s">
        <v>975</v>
      </c>
      <c r="CK122" s="26" t="s">
        <v>976</v>
      </c>
      <c r="CL122" s="26" t="s">
        <v>977</v>
      </c>
      <c r="CM122" s="27" t="s">
        <v>978</v>
      </c>
      <c r="CN122" s="26" t="s">
        <v>973</v>
      </c>
      <c r="CO122" s="26" t="s">
        <v>974</v>
      </c>
      <c r="CP122" s="26" t="s">
        <v>975</v>
      </c>
      <c r="CQ122" s="26" t="s">
        <v>976</v>
      </c>
      <c r="CR122" s="26" t="s">
        <v>977</v>
      </c>
      <c r="CS122" s="27" t="s">
        <v>978</v>
      </c>
      <c r="CT122" s="26" t="s">
        <v>973</v>
      </c>
      <c r="CU122" s="26" t="s">
        <v>974</v>
      </c>
      <c r="CV122" s="26" t="s">
        <v>975</v>
      </c>
      <c r="CW122" s="26" t="s">
        <v>976</v>
      </c>
      <c r="CX122" s="26" t="s">
        <v>977</v>
      </c>
      <c r="CY122" s="27" t="s">
        <v>978</v>
      </c>
      <c r="CZ122" s="26" t="s">
        <v>973</v>
      </c>
      <c r="DA122" s="26" t="s">
        <v>974</v>
      </c>
      <c r="DB122" s="26" t="s">
        <v>975</v>
      </c>
      <c r="DC122" s="26" t="s">
        <v>976</v>
      </c>
      <c r="DD122" s="26" t="s">
        <v>977</v>
      </c>
      <c r="DE122" s="28" t="s">
        <v>978</v>
      </c>
      <c r="DF122" s="57"/>
      <c r="DG122" s="60"/>
      <c r="DH122" s="57"/>
      <c r="DI122" s="60"/>
      <c r="DJ122" s="55"/>
    </row>
    <row r="123" spans="1:114" ht="20.25" customHeight="1">
      <c r="A123" s="8"/>
      <c r="B123" s="24" t="s">
        <v>979</v>
      </c>
      <c r="C123" s="25" t="s">
        <v>27</v>
      </c>
      <c r="D123" s="25">
        <v>3</v>
      </c>
      <c r="E123" s="27">
        <f>IFERROR(SUM(E121:E122), 0)</f>
        <v>0</v>
      </c>
      <c r="F123" s="27">
        <f>IFERROR(SUM(F121:F122), 0)</f>
        <v>0</v>
      </c>
      <c r="G123" s="27">
        <f>IFERROR(SUM(G121:G122), 0)</f>
        <v>0</v>
      </c>
      <c r="H123" s="27">
        <f>IFERROR(SUM(H121:H122), 0)</f>
        <v>0</v>
      </c>
      <c r="I123" s="27">
        <f>IFERROR(SUM(I121:I122), 0)</f>
        <v>2.2519999999999998</v>
      </c>
      <c r="J123" s="27">
        <f t="shared" si="32"/>
        <v>2.2519999999999998</v>
      </c>
      <c r="K123" s="27">
        <f>IFERROR(SUM(K121:K122), 0)</f>
        <v>0</v>
      </c>
      <c r="L123" s="27">
        <f>IFERROR(SUM(L121:L122), 0)</f>
        <v>0</v>
      </c>
      <c r="M123" s="27">
        <f>IFERROR(SUM(M121:M122), 0)</f>
        <v>0</v>
      </c>
      <c r="N123" s="27">
        <f>IFERROR(SUM(N121:N122), 0)</f>
        <v>0</v>
      </c>
      <c r="O123" s="27">
        <f>IFERROR(SUM(O121:O122), 0)</f>
        <v>4.8689999999999998</v>
      </c>
      <c r="P123" s="27">
        <f t="shared" si="33"/>
        <v>4.8689999999999998</v>
      </c>
      <c r="Q123" s="27">
        <f>IFERROR(SUM(Q121:Q122), 0)</f>
        <v>0</v>
      </c>
      <c r="R123" s="27">
        <f>IFERROR(SUM(R121:R122), 0)</f>
        <v>0</v>
      </c>
      <c r="S123" s="27">
        <f>IFERROR(SUM(S121:S122), 0)</f>
        <v>0</v>
      </c>
      <c r="T123" s="27">
        <f>IFERROR(SUM(T121:T122), 0)</f>
        <v>0</v>
      </c>
      <c r="U123" s="27">
        <f>IFERROR(SUM(U121:U122), 0)</f>
        <v>1.9239999999999999</v>
      </c>
      <c r="V123" s="27">
        <f t="shared" si="34"/>
        <v>1.9239999999999999</v>
      </c>
      <c r="W123" s="27">
        <f>IFERROR(SUM(W121:W122), 0)</f>
        <v>0</v>
      </c>
      <c r="X123" s="27">
        <f>IFERROR(SUM(X121:X122), 0)</f>
        <v>0</v>
      </c>
      <c r="Y123" s="27">
        <f>IFERROR(SUM(Y121:Y122), 0)</f>
        <v>0</v>
      </c>
      <c r="Z123" s="27">
        <f>IFERROR(SUM(Z121:Z122), 0)</f>
        <v>0</v>
      </c>
      <c r="AA123" s="27">
        <f>IFERROR(SUM(AA121:AA122), 0)</f>
        <v>1.2789999999999999</v>
      </c>
      <c r="AB123" s="27">
        <f t="shared" si="35"/>
        <v>1.2789999999999999</v>
      </c>
      <c r="AC123" s="27">
        <f>IFERROR(SUM(AC121:AC122), 0)</f>
        <v>0</v>
      </c>
      <c r="AD123" s="27">
        <f>IFERROR(SUM(AD121:AD122), 0)</f>
        <v>0</v>
      </c>
      <c r="AE123" s="27">
        <f>IFERROR(SUM(AE121:AE122), 0)</f>
        <v>0</v>
      </c>
      <c r="AF123" s="27">
        <f>IFERROR(SUM(AF121:AF122), 0)</f>
        <v>0</v>
      </c>
      <c r="AG123" s="27">
        <f>IFERROR(SUM(AG121:AG122), 0)</f>
        <v>1.2609999999999999</v>
      </c>
      <c r="AH123" s="27">
        <f t="shared" si="36"/>
        <v>1.2609999999999999</v>
      </c>
      <c r="AI123" s="27">
        <f>IFERROR(SUM(AI121:AI122), 0)</f>
        <v>0</v>
      </c>
      <c r="AJ123" s="27">
        <f>IFERROR(SUM(AJ121:AJ122), 0)</f>
        <v>0</v>
      </c>
      <c r="AK123" s="27">
        <f>IFERROR(SUM(AK121:AK122), 0)</f>
        <v>0</v>
      </c>
      <c r="AL123" s="27">
        <f>IFERROR(SUM(AL121:AL122), 0)</f>
        <v>0</v>
      </c>
      <c r="AM123" s="27">
        <f>IFERROR(SUM(AM121:AM122), 0)</f>
        <v>1.26</v>
      </c>
      <c r="AN123" s="27">
        <f t="shared" si="37"/>
        <v>1.26</v>
      </c>
      <c r="AO123" s="27">
        <f>IFERROR(SUM(AO121:AO122), 0)</f>
        <v>0</v>
      </c>
      <c r="AP123" s="27">
        <f>IFERROR(SUM(AP121:AP122), 0)</f>
        <v>0</v>
      </c>
      <c r="AQ123" s="27">
        <f>IFERROR(SUM(AQ121:AQ122), 0)</f>
        <v>0</v>
      </c>
      <c r="AR123" s="27">
        <f>IFERROR(SUM(AR121:AR122), 0)</f>
        <v>0</v>
      </c>
      <c r="AS123" s="27">
        <f>IFERROR(SUM(AS121:AS122), 0)</f>
        <v>1.268</v>
      </c>
      <c r="AT123" s="27">
        <f t="shared" si="38"/>
        <v>1.268</v>
      </c>
      <c r="AU123" s="27">
        <f>IFERROR(SUM(AU121:AU122), 0)</f>
        <v>0</v>
      </c>
      <c r="AV123" s="27">
        <f>IFERROR(SUM(AV121:AV122), 0)</f>
        <v>0</v>
      </c>
      <c r="AW123" s="27">
        <f>IFERROR(SUM(AW121:AW122), 0)</f>
        <v>0</v>
      </c>
      <c r="AX123" s="27">
        <f>IFERROR(SUM(AX121:AX122), 0)</f>
        <v>0</v>
      </c>
      <c r="AY123" s="27">
        <f>IFERROR(SUM(AY121:AY122), 0)</f>
        <v>1.2829999999999999</v>
      </c>
      <c r="AZ123" s="28">
        <f t="shared" si="39"/>
        <v>1.2829999999999999</v>
      </c>
      <c r="BA123" s="57"/>
      <c r="BB123" s="60" t="s">
        <v>980</v>
      </c>
      <c r="BC123" s="57"/>
      <c r="BD123" s="60"/>
      <c r="BE123" s="55"/>
      <c r="BF123" s="55"/>
      <c r="BG123" s="24" t="s">
        <v>979</v>
      </c>
      <c r="BH123" s="25" t="s">
        <v>27</v>
      </c>
      <c r="BI123" s="25">
        <v>3</v>
      </c>
      <c r="BJ123" s="27" t="s">
        <v>981</v>
      </c>
      <c r="BK123" s="27" t="s">
        <v>982</v>
      </c>
      <c r="BL123" s="27" t="s">
        <v>983</v>
      </c>
      <c r="BM123" s="27" t="s">
        <v>984</v>
      </c>
      <c r="BN123" s="27" t="s">
        <v>985</v>
      </c>
      <c r="BO123" s="27" t="s">
        <v>986</v>
      </c>
      <c r="BP123" s="27" t="s">
        <v>981</v>
      </c>
      <c r="BQ123" s="27" t="s">
        <v>982</v>
      </c>
      <c r="BR123" s="27" t="s">
        <v>983</v>
      </c>
      <c r="BS123" s="27" t="s">
        <v>984</v>
      </c>
      <c r="BT123" s="27" t="s">
        <v>985</v>
      </c>
      <c r="BU123" s="27" t="s">
        <v>986</v>
      </c>
      <c r="BV123" s="27" t="s">
        <v>981</v>
      </c>
      <c r="BW123" s="27" t="s">
        <v>982</v>
      </c>
      <c r="BX123" s="27" t="s">
        <v>983</v>
      </c>
      <c r="BY123" s="27" t="s">
        <v>984</v>
      </c>
      <c r="BZ123" s="27" t="s">
        <v>985</v>
      </c>
      <c r="CA123" s="27" t="s">
        <v>986</v>
      </c>
      <c r="CB123" s="27" t="s">
        <v>981</v>
      </c>
      <c r="CC123" s="27" t="s">
        <v>982</v>
      </c>
      <c r="CD123" s="27" t="s">
        <v>983</v>
      </c>
      <c r="CE123" s="27" t="s">
        <v>984</v>
      </c>
      <c r="CF123" s="27" t="s">
        <v>985</v>
      </c>
      <c r="CG123" s="27" t="s">
        <v>986</v>
      </c>
      <c r="CH123" s="27" t="s">
        <v>981</v>
      </c>
      <c r="CI123" s="27" t="s">
        <v>982</v>
      </c>
      <c r="CJ123" s="27" t="s">
        <v>983</v>
      </c>
      <c r="CK123" s="27" t="s">
        <v>984</v>
      </c>
      <c r="CL123" s="27" t="s">
        <v>985</v>
      </c>
      <c r="CM123" s="27" t="s">
        <v>986</v>
      </c>
      <c r="CN123" s="27" t="s">
        <v>981</v>
      </c>
      <c r="CO123" s="27" t="s">
        <v>982</v>
      </c>
      <c r="CP123" s="27" t="s">
        <v>983</v>
      </c>
      <c r="CQ123" s="27" t="s">
        <v>984</v>
      </c>
      <c r="CR123" s="27" t="s">
        <v>985</v>
      </c>
      <c r="CS123" s="27" t="s">
        <v>986</v>
      </c>
      <c r="CT123" s="27" t="s">
        <v>981</v>
      </c>
      <c r="CU123" s="27" t="s">
        <v>982</v>
      </c>
      <c r="CV123" s="27" t="s">
        <v>983</v>
      </c>
      <c r="CW123" s="27" t="s">
        <v>984</v>
      </c>
      <c r="CX123" s="27" t="s">
        <v>985</v>
      </c>
      <c r="CY123" s="27" t="s">
        <v>986</v>
      </c>
      <c r="CZ123" s="27" t="s">
        <v>981</v>
      </c>
      <c r="DA123" s="27" t="s">
        <v>982</v>
      </c>
      <c r="DB123" s="27" t="s">
        <v>983</v>
      </c>
      <c r="DC123" s="27" t="s">
        <v>984</v>
      </c>
      <c r="DD123" s="27" t="s">
        <v>985</v>
      </c>
      <c r="DE123" s="28" t="s">
        <v>986</v>
      </c>
      <c r="DF123" s="57"/>
      <c r="DG123" s="60"/>
      <c r="DH123" s="57"/>
      <c r="DI123" s="60"/>
      <c r="DJ123" s="55"/>
    </row>
    <row r="124" spans="1:114" ht="20.25" customHeight="1">
      <c r="A124" s="8"/>
      <c r="B124" s="24" t="s">
        <v>987</v>
      </c>
      <c r="C124" s="25" t="s">
        <v>27</v>
      </c>
      <c r="D124" s="25">
        <v>3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7">
        <f t="shared" si="32"/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7">
        <f t="shared" si="33"/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7">
        <f t="shared" si="34"/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1.702</v>
      </c>
      <c r="AB124" s="27">
        <f t="shared" si="35"/>
        <v>1.702</v>
      </c>
      <c r="AC124" s="26">
        <v>0</v>
      </c>
      <c r="AD124" s="26">
        <v>0</v>
      </c>
      <c r="AE124" s="26">
        <v>0</v>
      </c>
      <c r="AF124" s="26">
        <v>0</v>
      </c>
      <c r="AG124" s="26">
        <v>1.6779999999999999</v>
      </c>
      <c r="AH124" s="27">
        <f t="shared" si="36"/>
        <v>1.6779999999999999</v>
      </c>
      <c r="AI124" s="26">
        <v>0</v>
      </c>
      <c r="AJ124" s="26">
        <v>0</v>
      </c>
      <c r="AK124" s="26">
        <v>0</v>
      </c>
      <c r="AL124" s="26">
        <v>0</v>
      </c>
      <c r="AM124" s="26">
        <v>1.677</v>
      </c>
      <c r="AN124" s="27">
        <f t="shared" si="37"/>
        <v>1.677</v>
      </c>
      <c r="AO124" s="26">
        <v>0</v>
      </c>
      <c r="AP124" s="26">
        <v>0</v>
      </c>
      <c r="AQ124" s="26">
        <v>0</v>
      </c>
      <c r="AR124" s="26">
        <v>0</v>
      </c>
      <c r="AS124" s="26">
        <v>1.6879999999999999</v>
      </c>
      <c r="AT124" s="27">
        <f t="shared" si="38"/>
        <v>1.6879999999999999</v>
      </c>
      <c r="AU124" s="26">
        <v>0</v>
      </c>
      <c r="AV124" s="26">
        <v>0</v>
      </c>
      <c r="AW124" s="26">
        <v>0</v>
      </c>
      <c r="AX124" s="26">
        <v>0</v>
      </c>
      <c r="AY124" s="26">
        <v>1.708</v>
      </c>
      <c r="AZ124" s="28">
        <f t="shared" si="39"/>
        <v>1.708</v>
      </c>
      <c r="BA124" s="57"/>
      <c r="BB124" s="60" t="s">
        <v>988</v>
      </c>
      <c r="BC124" s="57"/>
      <c r="BD124" s="60"/>
      <c r="BE124" s="55"/>
      <c r="BF124" s="55"/>
      <c r="BG124" s="24" t="s">
        <v>987</v>
      </c>
      <c r="BH124" s="25" t="s">
        <v>27</v>
      </c>
      <c r="BI124" s="25">
        <v>3</v>
      </c>
      <c r="BJ124" s="26" t="s">
        <v>989</v>
      </c>
      <c r="BK124" s="26" t="s">
        <v>990</v>
      </c>
      <c r="BL124" s="26" t="s">
        <v>991</v>
      </c>
      <c r="BM124" s="26" t="s">
        <v>992</v>
      </c>
      <c r="BN124" s="26" t="s">
        <v>993</v>
      </c>
      <c r="BO124" s="27" t="s">
        <v>994</v>
      </c>
      <c r="BP124" s="26" t="s">
        <v>989</v>
      </c>
      <c r="BQ124" s="26" t="s">
        <v>990</v>
      </c>
      <c r="BR124" s="26" t="s">
        <v>991</v>
      </c>
      <c r="BS124" s="26" t="s">
        <v>992</v>
      </c>
      <c r="BT124" s="26" t="s">
        <v>993</v>
      </c>
      <c r="BU124" s="27" t="s">
        <v>994</v>
      </c>
      <c r="BV124" s="26" t="s">
        <v>989</v>
      </c>
      <c r="BW124" s="26" t="s">
        <v>990</v>
      </c>
      <c r="BX124" s="26" t="s">
        <v>991</v>
      </c>
      <c r="BY124" s="26" t="s">
        <v>992</v>
      </c>
      <c r="BZ124" s="26" t="s">
        <v>993</v>
      </c>
      <c r="CA124" s="27" t="s">
        <v>994</v>
      </c>
      <c r="CB124" s="26" t="s">
        <v>989</v>
      </c>
      <c r="CC124" s="26" t="s">
        <v>990</v>
      </c>
      <c r="CD124" s="26" t="s">
        <v>991</v>
      </c>
      <c r="CE124" s="26" t="s">
        <v>992</v>
      </c>
      <c r="CF124" s="26" t="s">
        <v>993</v>
      </c>
      <c r="CG124" s="27" t="s">
        <v>994</v>
      </c>
      <c r="CH124" s="26" t="s">
        <v>989</v>
      </c>
      <c r="CI124" s="26" t="s">
        <v>990</v>
      </c>
      <c r="CJ124" s="26" t="s">
        <v>991</v>
      </c>
      <c r="CK124" s="26" t="s">
        <v>992</v>
      </c>
      <c r="CL124" s="26" t="s">
        <v>993</v>
      </c>
      <c r="CM124" s="27" t="s">
        <v>994</v>
      </c>
      <c r="CN124" s="26" t="s">
        <v>989</v>
      </c>
      <c r="CO124" s="26" t="s">
        <v>990</v>
      </c>
      <c r="CP124" s="26" t="s">
        <v>991</v>
      </c>
      <c r="CQ124" s="26" t="s">
        <v>992</v>
      </c>
      <c r="CR124" s="26" t="s">
        <v>993</v>
      </c>
      <c r="CS124" s="27" t="s">
        <v>994</v>
      </c>
      <c r="CT124" s="26" t="s">
        <v>989</v>
      </c>
      <c r="CU124" s="26" t="s">
        <v>990</v>
      </c>
      <c r="CV124" s="26" t="s">
        <v>991</v>
      </c>
      <c r="CW124" s="26" t="s">
        <v>992</v>
      </c>
      <c r="CX124" s="26" t="s">
        <v>993</v>
      </c>
      <c r="CY124" s="27" t="s">
        <v>994</v>
      </c>
      <c r="CZ124" s="26" t="s">
        <v>989</v>
      </c>
      <c r="DA124" s="26" t="s">
        <v>990</v>
      </c>
      <c r="DB124" s="26" t="s">
        <v>991</v>
      </c>
      <c r="DC124" s="26" t="s">
        <v>992</v>
      </c>
      <c r="DD124" s="26" t="s">
        <v>993</v>
      </c>
      <c r="DE124" s="28" t="s">
        <v>994</v>
      </c>
      <c r="DF124" s="57"/>
      <c r="DG124" s="60"/>
      <c r="DH124" s="57"/>
      <c r="DI124" s="60"/>
      <c r="DJ124" s="55"/>
    </row>
    <row r="125" spans="1:114" ht="20.25" customHeight="1">
      <c r="A125" s="8"/>
      <c r="B125" s="24" t="s">
        <v>995</v>
      </c>
      <c r="C125" s="25" t="s">
        <v>27</v>
      </c>
      <c r="D125" s="25">
        <v>3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7">
        <f t="shared" si="32"/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7">
        <f t="shared" si="33"/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7">
        <f t="shared" si="34"/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7">
        <f t="shared" si="35"/>
        <v>0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7">
        <f t="shared" si="36"/>
        <v>0</v>
      </c>
      <c r="AI125" s="26">
        <v>0</v>
      </c>
      <c r="AJ125" s="26">
        <v>0</v>
      </c>
      <c r="AK125" s="26">
        <v>0</v>
      </c>
      <c r="AL125" s="26">
        <v>0</v>
      </c>
      <c r="AM125" s="26">
        <v>0</v>
      </c>
      <c r="AN125" s="27">
        <f t="shared" si="37"/>
        <v>0</v>
      </c>
      <c r="AO125" s="26">
        <v>0</v>
      </c>
      <c r="AP125" s="26">
        <v>0</v>
      </c>
      <c r="AQ125" s="26">
        <v>0</v>
      </c>
      <c r="AR125" s="26">
        <v>0</v>
      </c>
      <c r="AS125" s="26">
        <v>0</v>
      </c>
      <c r="AT125" s="27">
        <f t="shared" si="38"/>
        <v>0</v>
      </c>
      <c r="AU125" s="26">
        <v>0</v>
      </c>
      <c r="AV125" s="26">
        <v>0</v>
      </c>
      <c r="AW125" s="26">
        <v>0</v>
      </c>
      <c r="AX125" s="26">
        <v>0</v>
      </c>
      <c r="AY125" s="26">
        <v>0</v>
      </c>
      <c r="AZ125" s="28">
        <f t="shared" si="39"/>
        <v>0</v>
      </c>
      <c r="BA125" s="57"/>
      <c r="BB125" s="60" t="s">
        <v>996</v>
      </c>
      <c r="BC125" s="57"/>
      <c r="BD125" s="60"/>
      <c r="BE125" s="55"/>
      <c r="BF125" s="55"/>
      <c r="BG125" s="24" t="s">
        <v>995</v>
      </c>
      <c r="BH125" s="25" t="s">
        <v>27</v>
      </c>
      <c r="BI125" s="25">
        <v>3</v>
      </c>
      <c r="BJ125" s="26" t="s">
        <v>997</v>
      </c>
      <c r="BK125" s="26" t="s">
        <v>998</v>
      </c>
      <c r="BL125" s="26" t="s">
        <v>999</v>
      </c>
      <c r="BM125" s="26" t="s">
        <v>1000</v>
      </c>
      <c r="BN125" s="26" t="s">
        <v>1001</v>
      </c>
      <c r="BO125" s="27" t="s">
        <v>1002</v>
      </c>
      <c r="BP125" s="26" t="s">
        <v>997</v>
      </c>
      <c r="BQ125" s="26" t="s">
        <v>998</v>
      </c>
      <c r="BR125" s="26" t="s">
        <v>999</v>
      </c>
      <c r="BS125" s="26" t="s">
        <v>1000</v>
      </c>
      <c r="BT125" s="26" t="s">
        <v>1001</v>
      </c>
      <c r="BU125" s="27" t="s">
        <v>1002</v>
      </c>
      <c r="BV125" s="26" t="s">
        <v>997</v>
      </c>
      <c r="BW125" s="26" t="s">
        <v>998</v>
      </c>
      <c r="BX125" s="26" t="s">
        <v>999</v>
      </c>
      <c r="BY125" s="26" t="s">
        <v>1000</v>
      </c>
      <c r="BZ125" s="26" t="s">
        <v>1001</v>
      </c>
      <c r="CA125" s="27" t="s">
        <v>1002</v>
      </c>
      <c r="CB125" s="26" t="s">
        <v>997</v>
      </c>
      <c r="CC125" s="26" t="s">
        <v>998</v>
      </c>
      <c r="CD125" s="26" t="s">
        <v>999</v>
      </c>
      <c r="CE125" s="26" t="s">
        <v>1000</v>
      </c>
      <c r="CF125" s="26" t="s">
        <v>1001</v>
      </c>
      <c r="CG125" s="27" t="s">
        <v>1002</v>
      </c>
      <c r="CH125" s="26" t="s">
        <v>997</v>
      </c>
      <c r="CI125" s="26" t="s">
        <v>998</v>
      </c>
      <c r="CJ125" s="26" t="s">
        <v>999</v>
      </c>
      <c r="CK125" s="26" t="s">
        <v>1000</v>
      </c>
      <c r="CL125" s="26" t="s">
        <v>1001</v>
      </c>
      <c r="CM125" s="27" t="s">
        <v>1002</v>
      </c>
      <c r="CN125" s="26" t="s">
        <v>997</v>
      </c>
      <c r="CO125" s="26" t="s">
        <v>998</v>
      </c>
      <c r="CP125" s="26" t="s">
        <v>999</v>
      </c>
      <c r="CQ125" s="26" t="s">
        <v>1000</v>
      </c>
      <c r="CR125" s="26" t="s">
        <v>1001</v>
      </c>
      <c r="CS125" s="27" t="s">
        <v>1002</v>
      </c>
      <c r="CT125" s="26" t="s">
        <v>997</v>
      </c>
      <c r="CU125" s="26" t="s">
        <v>998</v>
      </c>
      <c r="CV125" s="26" t="s">
        <v>999</v>
      </c>
      <c r="CW125" s="26" t="s">
        <v>1000</v>
      </c>
      <c r="CX125" s="26" t="s">
        <v>1001</v>
      </c>
      <c r="CY125" s="27" t="s">
        <v>1002</v>
      </c>
      <c r="CZ125" s="26" t="s">
        <v>997</v>
      </c>
      <c r="DA125" s="26" t="s">
        <v>998</v>
      </c>
      <c r="DB125" s="26" t="s">
        <v>999</v>
      </c>
      <c r="DC125" s="26" t="s">
        <v>1000</v>
      </c>
      <c r="DD125" s="26" t="s">
        <v>1001</v>
      </c>
      <c r="DE125" s="28" t="s">
        <v>1002</v>
      </c>
      <c r="DF125" s="57"/>
      <c r="DG125" s="60"/>
      <c r="DH125" s="57"/>
      <c r="DI125" s="60"/>
      <c r="DJ125" s="55"/>
    </row>
    <row r="126" spans="1:114" ht="20.25" customHeight="1">
      <c r="A126" s="8"/>
      <c r="B126" s="24" t="s">
        <v>1003</v>
      </c>
      <c r="C126" s="25" t="s">
        <v>27</v>
      </c>
      <c r="D126" s="25">
        <v>3</v>
      </c>
      <c r="E126" s="27">
        <f>IFERROR(SUM(E124:E125), 0)</f>
        <v>0</v>
      </c>
      <c r="F126" s="27">
        <f>IFERROR(SUM(F124:F125), 0)</f>
        <v>0</v>
      </c>
      <c r="G126" s="27">
        <f>IFERROR(SUM(G124:G125), 0)</f>
        <v>0</v>
      </c>
      <c r="H126" s="27">
        <f>IFERROR(SUM(H124:H125), 0)</f>
        <v>0</v>
      </c>
      <c r="I126" s="27">
        <f>IFERROR(SUM(I124:I125), 0)</f>
        <v>0</v>
      </c>
      <c r="J126" s="27">
        <f t="shared" si="32"/>
        <v>0</v>
      </c>
      <c r="K126" s="27">
        <f>IFERROR(SUM(K124:K125), 0)</f>
        <v>0</v>
      </c>
      <c r="L126" s="27">
        <f>IFERROR(SUM(L124:L125), 0)</f>
        <v>0</v>
      </c>
      <c r="M126" s="27">
        <f>IFERROR(SUM(M124:M125), 0)</f>
        <v>0</v>
      </c>
      <c r="N126" s="27">
        <f>IFERROR(SUM(N124:N125), 0)</f>
        <v>0</v>
      </c>
      <c r="O126" s="27">
        <f>IFERROR(SUM(O124:O125), 0)</f>
        <v>0</v>
      </c>
      <c r="P126" s="27">
        <f t="shared" si="33"/>
        <v>0</v>
      </c>
      <c r="Q126" s="27">
        <f>IFERROR(SUM(Q124:Q125), 0)</f>
        <v>0</v>
      </c>
      <c r="R126" s="27">
        <f>IFERROR(SUM(R124:R125), 0)</f>
        <v>0</v>
      </c>
      <c r="S126" s="27">
        <f>IFERROR(SUM(S124:S125), 0)</f>
        <v>0</v>
      </c>
      <c r="T126" s="27">
        <f>IFERROR(SUM(T124:T125), 0)</f>
        <v>0</v>
      </c>
      <c r="U126" s="27">
        <f>IFERROR(SUM(U124:U125), 0)</f>
        <v>0</v>
      </c>
      <c r="V126" s="27">
        <f t="shared" si="34"/>
        <v>0</v>
      </c>
      <c r="W126" s="27">
        <f>IFERROR(SUM(W124:W125), 0)</f>
        <v>0</v>
      </c>
      <c r="X126" s="27">
        <f>IFERROR(SUM(X124:X125), 0)</f>
        <v>0</v>
      </c>
      <c r="Y126" s="27">
        <f>IFERROR(SUM(Y124:Y125), 0)</f>
        <v>0</v>
      </c>
      <c r="Z126" s="27">
        <f>IFERROR(SUM(Z124:Z125), 0)</f>
        <v>0</v>
      </c>
      <c r="AA126" s="27">
        <f>IFERROR(SUM(AA124:AA125), 0)</f>
        <v>1.702</v>
      </c>
      <c r="AB126" s="27">
        <f t="shared" si="35"/>
        <v>1.702</v>
      </c>
      <c r="AC126" s="27">
        <f>IFERROR(SUM(AC124:AC125), 0)</f>
        <v>0</v>
      </c>
      <c r="AD126" s="27">
        <f>IFERROR(SUM(AD124:AD125), 0)</f>
        <v>0</v>
      </c>
      <c r="AE126" s="27">
        <f>IFERROR(SUM(AE124:AE125), 0)</f>
        <v>0</v>
      </c>
      <c r="AF126" s="27">
        <f>IFERROR(SUM(AF124:AF125), 0)</f>
        <v>0</v>
      </c>
      <c r="AG126" s="27">
        <f>IFERROR(SUM(AG124:AG125), 0)</f>
        <v>1.6779999999999999</v>
      </c>
      <c r="AH126" s="27">
        <f t="shared" si="36"/>
        <v>1.6779999999999999</v>
      </c>
      <c r="AI126" s="27">
        <f>IFERROR(SUM(AI124:AI125), 0)</f>
        <v>0</v>
      </c>
      <c r="AJ126" s="27">
        <f>IFERROR(SUM(AJ124:AJ125), 0)</f>
        <v>0</v>
      </c>
      <c r="AK126" s="27">
        <f>IFERROR(SUM(AK124:AK125), 0)</f>
        <v>0</v>
      </c>
      <c r="AL126" s="27">
        <f>IFERROR(SUM(AL124:AL125), 0)</f>
        <v>0</v>
      </c>
      <c r="AM126" s="27">
        <f>IFERROR(SUM(AM124:AM125), 0)</f>
        <v>1.677</v>
      </c>
      <c r="AN126" s="27">
        <f t="shared" si="37"/>
        <v>1.677</v>
      </c>
      <c r="AO126" s="27">
        <f>IFERROR(SUM(AO124:AO125), 0)</f>
        <v>0</v>
      </c>
      <c r="AP126" s="27">
        <f>IFERROR(SUM(AP124:AP125), 0)</f>
        <v>0</v>
      </c>
      <c r="AQ126" s="27">
        <f>IFERROR(SUM(AQ124:AQ125), 0)</f>
        <v>0</v>
      </c>
      <c r="AR126" s="27">
        <f>IFERROR(SUM(AR124:AR125), 0)</f>
        <v>0</v>
      </c>
      <c r="AS126" s="27">
        <f>IFERROR(SUM(AS124:AS125), 0)</f>
        <v>1.6879999999999999</v>
      </c>
      <c r="AT126" s="27">
        <f t="shared" si="38"/>
        <v>1.6879999999999999</v>
      </c>
      <c r="AU126" s="27">
        <f>IFERROR(SUM(AU124:AU125), 0)</f>
        <v>0</v>
      </c>
      <c r="AV126" s="27">
        <f>IFERROR(SUM(AV124:AV125), 0)</f>
        <v>0</v>
      </c>
      <c r="AW126" s="27">
        <f>IFERROR(SUM(AW124:AW125), 0)</f>
        <v>0</v>
      </c>
      <c r="AX126" s="27">
        <f>IFERROR(SUM(AX124:AX125), 0)</f>
        <v>0</v>
      </c>
      <c r="AY126" s="27">
        <f>IFERROR(SUM(AY124:AY125), 0)</f>
        <v>1.708</v>
      </c>
      <c r="AZ126" s="28">
        <f t="shared" si="39"/>
        <v>1.708</v>
      </c>
      <c r="BA126" s="57"/>
      <c r="BB126" s="60" t="s">
        <v>1004</v>
      </c>
      <c r="BC126" s="57"/>
      <c r="BD126" s="60"/>
      <c r="BE126" s="55"/>
      <c r="BF126" s="55"/>
      <c r="BG126" s="24" t="s">
        <v>1003</v>
      </c>
      <c r="BH126" s="25" t="s">
        <v>27</v>
      </c>
      <c r="BI126" s="25">
        <v>3</v>
      </c>
      <c r="BJ126" s="27" t="s">
        <v>1005</v>
      </c>
      <c r="BK126" s="27" t="s">
        <v>1006</v>
      </c>
      <c r="BL126" s="27" t="s">
        <v>1007</v>
      </c>
      <c r="BM126" s="27" t="s">
        <v>1008</v>
      </c>
      <c r="BN126" s="27" t="s">
        <v>1009</v>
      </c>
      <c r="BO126" s="27" t="s">
        <v>1010</v>
      </c>
      <c r="BP126" s="27" t="s">
        <v>1005</v>
      </c>
      <c r="BQ126" s="27" t="s">
        <v>1006</v>
      </c>
      <c r="BR126" s="27" t="s">
        <v>1007</v>
      </c>
      <c r="BS126" s="27" t="s">
        <v>1008</v>
      </c>
      <c r="BT126" s="27" t="s">
        <v>1009</v>
      </c>
      <c r="BU126" s="27" t="s">
        <v>1010</v>
      </c>
      <c r="BV126" s="27" t="s">
        <v>1005</v>
      </c>
      <c r="BW126" s="27" t="s">
        <v>1006</v>
      </c>
      <c r="BX126" s="27" t="s">
        <v>1007</v>
      </c>
      <c r="BY126" s="27" t="s">
        <v>1008</v>
      </c>
      <c r="BZ126" s="27" t="s">
        <v>1009</v>
      </c>
      <c r="CA126" s="27" t="s">
        <v>1010</v>
      </c>
      <c r="CB126" s="27" t="s">
        <v>1005</v>
      </c>
      <c r="CC126" s="27" t="s">
        <v>1006</v>
      </c>
      <c r="CD126" s="27" t="s">
        <v>1007</v>
      </c>
      <c r="CE126" s="27" t="s">
        <v>1008</v>
      </c>
      <c r="CF126" s="27" t="s">
        <v>1009</v>
      </c>
      <c r="CG126" s="27" t="s">
        <v>1010</v>
      </c>
      <c r="CH126" s="27" t="s">
        <v>1005</v>
      </c>
      <c r="CI126" s="27" t="s">
        <v>1006</v>
      </c>
      <c r="CJ126" s="27" t="s">
        <v>1007</v>
      </c>
      <c r="CK126" s="27" t="s">
        <v>1008</v>
      </c>
      <c r="CL126" s="27" t="s">
        <v>1009</v>
      </c>
      <c r="CM126" s="27" t="s">
        <v>1010</v>
      </c>
      <c r="CN126" s="27" t="s">
        <v>1005</v>
      </c>
      <c r="CO126" s="27" t="s">
        <v>1006</v>
      </c>
      <c r="CP126" s="27" t="s">
        <v>1007</v>
      </c>
      <c r="CQ126" s="27" t="s">
        <v>1008</v>
      </c>
      <c r="CR126" s="27" t="s">
        <v>1009</v>
      </c>
      <c r="CS126" s="27" t="s">
        <v>1010</v>
      </c>
      <c r="CT126" s="27" t="s">
        <v>1005</v>
      </c>
      <c r="CU126" s="27" t="s">
        <v>1006</v>
      </c>
      <c r="CV126" s="27" t="s">
        <v>1007</v>
      </c>
      <c r="CW126" s="27" t="s">
        <v>1008</v>
      </c>
      <c r="CX126" s="27" t="s">
        <v>1009</v>
      </c>
      <c r="CY126" s="27" t="s">
        <v>1010</v>
      </c>
      <c r="CZ126" s="27" t="s">
        <v>1005</v>
      </c>
      <c r="DA126" s="27" t="s">
        <v>1006</v>
      </c>
      <c r="DB126" s="27" t="s">
        <v>1007</v>
      </c>
      <c r="DC126" s="27" t="s">
        <v>1008</v>
      </c>
      <c r="DD126" s="27" t="s">
        <v>1009</v>
      </c>
      <c r="DE126" s="28" t="s">
        <v>1010</v>
      </c>
      <c r="DF126" s="57"/>
      <c r="DG126" s="60"/>
      <c r="DH126" s="57"/>
      <c r="DI126" s="60"/>
      <c r="DJ126" s="55"/>
    </row>
    <row r="127" spans="1:114" ht="20.25" customHeight="1">
      <c r="A127" s="8"/>
      <c r="B127" s="24" t="s">
        <v>1011</v>
      </c>
      <c r="C127" s="25" t="s">
        <v>27</v>
      </c>
      <c r="D127" s="25">
        <v>3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7">
        <f t="shared" si="32"/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7">
        <f t="shared" si="33"/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7">
        <f t="shared" si="34"/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7">
        <f t="shared" si="35"/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7">
        <f t="shared" si="36"/>
        <v>0</v>
      </c>
      <c r="AI127" s="26">
        <v>0</v>
      </c>
      <c r="AJ127" s="26">
        <v>0</v>
      </c>
      <c r="AK127" s="26">
        <v>0</v>
      </c>
      <c r="AL127" s="26">
        <v>0</v>
      </c>
      <c r="AM127" s="26">
        <v>0</v>
      </c>
      <c r="AN127" s="27">
        <f t="shared" si="37"/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0</v>
      </c>
      <c r="AT127" s="27">
        <f t="shared" si="38"/>
        <v>0</v>
      </c>
      <c r="AU127" s="26">
        <v>0</v>
      </c>
      <c r="AV127" s="26">
        <v>0</v>
      </c>
      <c r="AW127" s="26">
        <v>0</v>
      </c>
      <c r="AX127" s="26">
        <v>0</v>
      </c>
      <c r="AY127" s="26">
        <v>0</v>
      </c>
      <c r="AZ127" s="28">
        <f t="shared" si="39"/>
        <v>0</v>
      </c>
      <c r="BA127" s="57"/>
      <c r="BB127" s="60" t="s">
        <v>1012</v>
      </c>
      <c r="BC127" s="57"/>
      <c r="BD127" s="60"/>
      <c r="BE127" s="55"/>
      <c r="BF127" s="55"/>
      <c r="BG127" s="24" t="s">
        <v>1011</v>
      </c>
      <c r="BH127" s="25" t="s">
        <v>27</v>
      </c>
      <c r="BI127" s="25">
        <v>3</v>
      </c>
      <c r="BJ127" s="26" t="s">
        <v>1013</v>
      </c>
      <c r="BK127" s="26" t="s">
        <v>1014</v>
      </c>
      <c r="BL127" s="26" t="s">
        <v>1015</v>
      </c>
      <c r="BM127" s="26" t="s">
        <v>1016</v>
      </c>
      <c r="BN127" s="26" t="s">
        <v>1017</v>
      </c>
      <c r="BO127" s="27" t="s">
        <v>1018</v>
      </c>
      <c r="BP127" s="26" t="s">
        <v>1013</v>
      </c>
      <c r="BQ127" s="26" t="s">
        <v>1014</v>
      </c>
      <c r="BR127" s="26" t="s">
        <v>1015</v>
      </c>
      <c r="BS127" s="26" t="s">
        <v>1016</v>
      </c>
      <c r="BT127" s="26" t="s">
        <v>1017</v>
      </c>
      <c r="BU127" s="27" t="s">
        <v>1018</v>
      </c>
      <c r="BV127" s="26" t="s">
        <v>1013</v>
      </c>
      <c r="BW127" s="26" t="s">
        <v>1014</v>
      </c>
      <c r="BX127" s="26" t="s">
        <v>1015</v>
      </c>
      <c r="BY127" s="26" t="s">
        <v>1016</v>
      </c>
      <c r="BZ127" s="26" t="s">
        <v>1017</v>
      </c>
      <c r="CA127" s="27" t="s">
        <v>1018</v>
      </c>
      <c r="CB127" s="26" t="s">
        <v>1013</v>
      </c>
      <c r="CC127" s="26" t="s">
        <v>1014</v>
      </c>
      <c r="CD127" s="26" t="s">
        <v>1015</v>
      </c>
      <c r="CE127" s="26" t="s">
        <v>1016</v>
      </c>
      <c r="CF127" s="26" t="s">
        <v>1017</v>
      </c>
      <c r="CG127" s="27" t="s">
        <v>1018</v>
      </c>
      <c r="CH127" s="26" t="s">
        <v>1013</v>
      </c>
      <c r="CI127" s="26" t="s">
        <v>1014</v>
      </c>
      <c r="CJ127" s="26" t="s">
        <v>1015</v>
      </c>
      <c r="CK127" s="26" t="s">
        <v>1016</v>
      </c>
      <c r="CL127" s="26" t="s">
        <v>1017</v>
      </c>
      <c r="CM127" s="27" t="s">
        <v>1018</v>
      </c>
      <c r="CN127" s="26" t="s">
        <v>1013</v>
      </c>
      <c r="CO127" s="26" t="s">
        <v>1014</v>
      </c>
      <c r="CP127" s="26" t="s">
        <v>1015</v>
      </c>
      <c r="CQ127" s="26" t="s">
        <v>1016</v>
      </c>
      <c r="CR127" s="26" t="s">
        <v>1017</v>
      </c>
      <c r="CS127" s="27" t="s">
        <v>1018</v>
      </c>
      <c r="CT127" s="26" t="s">
        <v>1013</v>
      </c>
      <c r="CU127" s="26" t="s">
        <v>1014</v>
      </c>
      <c r="CV127" s="26" t="s">
        <v>1015</v>
      </c>
      <c r="CW127" s="26" t="s">
        <v>1016</v>
      </c>
      <c r="CX127" s="26" t="s">
        <v>1017</v>
      </c>
      <c r="CY127" s="27" t="s">
        <v>1018</v>
      </c>
      <c r="CZ127" s="26" t="s">
        <v>1013</v>
      </c>
      <c r="DA127" s="26" t="s">
        <v>1014</v>
      </c>
      <c r="DB127" s="26" t="s">
        <v>1015</v>
      </c>
      <c r="DC127" s="26" t="s">
        <v>1016</v>
      </c>
      <c r="DD127" s="26" t="s">
        <v>1017</v>
      </c>
      <c r="DE127" s="28" t="s">
        <v>1018</v>
      </c>
      <c r="DF127" s="57"/>
      <c r="DG127" s="60"/>
      <c r="DH127" s="57"/>
      <c r="DI127" s="60"/>
      <c r="DJ127" s="55"/>
    </row>
    <row r="128" spans="1:114" ht="20.25" customHeight="1">
      <c r="A128" s="8"/>
      <c r="B128" s="24" t="s">
        <v>1019</v>
      </c>
      <c r="C128" s="25" t="s">
        <v>27</v>
      </c>
      <c r="D128" s="25">
        <v>3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7">
        <f t="shared" si="32"/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7">
        <f t="shared" si="33"/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7">
        <f t="shared" si="34"/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7">
        <f t="shared" si="35"/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0</v>
      </c>
      <c r="AH128" s="27">
        <f t="shared" si="36"/>
        <v>0</v>
      </c>
      <c r="AI128" s="26">
        <v>0</v>
      </c>
      <c r="AJ128" s="26">
        <v>0</v>
      </c>
      <c r="AK128" s="26">
        <v>0</v>
      </c>
      <c r="AL128" s="26">
        <v>0</v>
      </c>
      <c r="AM128" s="26">
        <v>0</v>
      </c>
      <c r="AN128" s="27">
        <f t="shared" si="37"/>
        <v>0</v>
      </c>
      <c r="AO128" s="26">
        <v>0</v>
      </c>
      <c r="AP128" s="26">
        <v>0</v>
      </c>
      <c r="AQ128" s="26">
        <v>0</v>
      </c>
      <c r="AR128" s="26">
        <v>0</v>
      </c>
      <c r="AS128" s="26">
        <v>0</v>
      </c>
      <c r="AT128" s="27">
        <f t="shared" si="38"/>
        <v>0</v>
      </c>
      <c r="AU128" s="26">
        <v>0</v>
      </c>
      <c r="AV128" s="26">
        <v>0</v>
      </c>
      <c r="AW128" s="26">
        <v>0</v>
      </c>
      <c r="AX128" s="26">
        <v>0</v>
      </c>
      <c r="AY128" s="26">
        <v>0</v>
      </c>
      <c r="AZ128" s="28">
        <f t="shared" si="39"/>
        <v>0</v>
      </c>
      <c r="BA128" s="57"/>
      <c r="BB128" s="60" t="s">
        <v>1020</v>
      </c>
      <c r="BC128" s="57"/>
      <c r="BD128" s="60"/>
      <c r="BE128" s="55"/>
      <c r="BF128" s="55"/>
      <c r="BG128" s="24" t="s">
        <v>1019</v>
      </c>
      <c r="BH128" s="25" t="s">
        <v>27</v>
      </c>
      <c r="BI128" s="25">
        <v>3</v>
      </c>
      <c r="BJ128" s="26" t="s">
        <v>1021</v>
      </c>
      <c r="BK128" s="26" t="s">
        <v>1022</v>
      </c>
      <c r="BL128" s="26" t="s">
        <v>1023</v>
      </c>
      <c r="BM128" s="26" t="s">
        <v>1024</v>
      </c>
      <c r="BN128" s="26" t="s">
        <v>1025</v>
      </c>
      <c r="BO128" s="27" t="s">
        <v>1026</v>
      </c>
      <c r="BP128" s="26" t="s">
        <v>1021</v>
      </c>
      <c r="BQ128" s="26" t="s">
        <v>1022</v>
      </c>
      <c r="BR128" s="26" t="s">
        <v>1023</v>
      </c>
      <c r="BS128" s="26" t="s">
        <v>1024</v>
      </c>
      <c r="BT128" s="26" t="s">
        <v>1025</v>
      </c>
      <c r="BU128" s="27" t="s">
        <v>1026</v>
      </c>
      <c r="BV128" s="26" t="s">
        <v>1021</v>
      </c>
      <c r="BW128" s="26" t="s">
        <v>1022</v>
      </c>
      <c r="BX128" s="26" t="s">
        <v>1023</v>
      </c>
      <c r="BY128" s="26" t="s">
        <v>1024</v>
      </c>
      <c r="BZ128" s="26" t="s">
        <v>1025</v>
      </c>
      <c r="CA128" s="27" t="s">
        <v>1026</v>
      </c>
      <c r="CB128" s="26" t="s">
        <v>1021</v>
      </c>
      <c r="CC128" s="26" t="s">
        <v>1022</v>
      </c>
      <c r="CD128" s="26" t="s">
        <v>1023</v>
      </c>
      <c r="CE128" s="26" t="s">
        <v>1024</v>
      </c>
      <c r="CF128" s="26" t="s">
        <v>1025</v>
      </c>
      <c r="CG128" s="27" t="s">
        <v>1026</v>
      </c>
      <c r="CH128" s="26" t="s">
        <v>1021</v>
      </c>
      <c r="CI128" s="26" t="s">
        <v>1022</v>
      </c>
      <c r="CJ128" s="26" t="s">
        <v>1023</v>
      </c>
      <c r="CK128" s="26" t="s">
        <v>1024</v>
      </c>
      <c r="CL128" s="26" t="s">
        <v>1025</v>
      </c>
      <c r="CM128" s="27" t="s">
        <v>1026</v>
      </c>
      <c r="CN128" s="26" t="s">
        <v>1021</v>
      </c>
      <c r="CO128" s="26" t="s">
        <v>1022</v>
      </c>
      <c r="CP128" s="26" t="s">
        <v>1023</v>
      </c>
      <c r="CQ128" s="26" t="s">
        <v>1024</v>
      </c>
      <c r="CR128" s="26" t="s">
        <v>1025</v>
      </c>
      <c r="CS128" s="27" t="s">
        <v>1026</v>
      </c>
      <c r="CT128" s="26" t="s">
        <v>1021</v>
      </c>
      <c r="CU128" s="26" t="s">
        <v>1022</v>
      </c>
      <c r="CV128" s="26" t="s">
        <v>1023</v>
      </c>
      <c r="CW128" s="26" t="s">
        <v>1024</v>
      </c>
      <c r="CX128" s="26" t="s">
        <v>1025</v>
      </c>
      <c r="CY128" s="27" t="s">
        <v>1026</v>
      </c>
      <c r="CZ128" s="26" t="s">
        <v>1021</v>
      </c>
      <c r="DA128" s="26" t="s">
        <v>1022</v>
      </c>
      <c r="DB128" s="26" t="s">
        <v>1023</v>
      </c>
      <c r="DC128" s="26" t="s">
        <v>1024</v>
      </c>
      <c r="DD128" s="26" t="s">
        <v>1025</v>
      </c>
      <c r="DE128" s="28" t="s">
        <v>1026</v>
      </c>
      <c r="DF128" s="57"/>
      <c r="DG128" s="60"/>
      <c r="DH128" s="57"/>
      <c r="DI128" s="60"/>
      <c r="DJ128" s="55"/>
    </row>
    <row r="129" spans="1:114" ht="20.25" customHeight="1">
      <c r="A129" s="8"/>
      <c r="B129" s="24" t="s">
        <v>1027</v>
      </c>
      <c r="C129" s="25" t="s">
        <v>27</v>
      </c>
      <c r="D129" s="25">
        <v>3</v>
      </c>
      <c r="E129" s="27">
        <f>IFERROR(SUM(E127:E128), 0)</f>
        <v>0</v>
      </c>
      <c r="F129" s="27">
        <f>IFERROR(SUM(F127:F128), 0)</f>
        <v>0</v>
      </c>
      <c r="G129" s="27">
        <f>IFERROR(SUM(G127:G128), 0)</f>
        <v>0</v>
      </c>
      <c r="H129" s="27">
        <f>IFERROR(SUM(H127:H128), 0)</f>
        <v>0</v>
      </c>
      <c r="I129" s="27">
        <f>IFERROR(SUM(I127:I128), 0)</f>
        <v>0</v>
      </c>
      <c r="J129" s="27">
        <f t="shared" si="32"/>
        <v>0</v>
      </c>
      <c r="K129" s="27">
        <f>IFERROR(SUM(K127:K128), 0)</f>
        <v>0</v>
      </c>
      <c r="L129" s="27">
        <f>IFERROR(SUM(L127:L128), 0)</f>
        <v>0</v>
      </c>
      <c r="M129" s="27">
        <f>IFERROR(SUM(M127:M128), 0)</f>
        <v>0</v>
      </c>
      <c r="N129" s="27">
        <f>IFERROR(SUM(N127:N128), 0)</f>
        <v>0</v>
      </c>
      <c r="O129" s="27">
        <f>IFERROR(SUM(O127:O128), 0)</f>
        <v>0</v>
      </c>
      <c r="P129" s="27">
        <f t="shared" si="33"/>
        <v>0</v>
      </c>
      <c r="Q129" s="27">
        <f>IFERROR(SUM(Q127:Q128), 0)</f>
        <v>0</v>
      </c>
      <c r="R129" s="27">
        <f>IFERROR(SUM(R127:R128), 0)</f>
        <v>0</v>
      </c>
      <c r="S129" s="27">
        <f>IFERROR(SUM(S127:S128), 0)</f>
        <v>0</v>
      </c>
      <c r="T129" s="27">
        <f>IFERROR(SUM(T127:T128), 0)</f>
        <v>0</v>
      </c>
      <c r="U129" s="27">
        <f>IFERROR(SUM(U127:U128), 0)</f>
        <v>0</v>
      </c>
      <c r="V129" s="27">
        <f t="shared" si="34"/>
        <v>0</v>
      </c>
      <c r="W129" s="27">
        <f>IFERROR(SUM(W127:W128), 0)</f>
        <v>0</v>
      </c>
      <c r="X129" s="27">
        <f>IFERROR(SUM(X127:X128), 0)</f>
        <v>0</v>
      </c>
      <c r="Y129" s="27">
        <f>IFERROR(SUM(Y127:Y128), 0)</f>
        <v>0</v>
      </c>
      <c r="Z129" s="27">
        <f>IFERROR(SUM(Z127:Z128), 0)</f>
        <v>0</v>
      </c>
      <c r="AA129" s="27">
        <f>IFERROR(SUM(AA127:AA128), 0)</f>
        <v>0</v>
      </c>
      <c r="AB129" s="27">
        <f t="shared" si="35"/>
        <v>0</v>
      </c>
      <c r="AC129" s="27">
        <f>IFERROR(SUM(AC127:AC128), 0)</f>
        <v>0</v>
      </c>
      <c r="AD129" s="27">
        <f>IFERROR(SUM(AD127:AD128), 0)</f>
        <v>0</v>
      </c>
      <c r="AE129" s="27">
        <f>IFERROR(SUM(AE127:AE128), 0)</f>
        <v>0</v>
      </c>
      <c r="AF129" s="27">
        <f>IFERROR(SUM(AF127:AF128), 0)</f>
        <v>0</v>
      </c>
      <c r="AG129" s="27">
        <f>IFERROR(SUM(AG127:AG128), 0)</f>
        <v>0</v>
      </c>
      <c r="AH129" s="27">
        <f t="shared" si="36"/>
        <v>0</v>
      </c>
      <c r="AI129" s="27">
        <f>IFERROR(SUM(AI127:AI128), 0)</f>
        <v>0</v>
      </c>
      <c r="AJ129" s="27">
        <f>IFERROR(SUM(AJ127:AJ128), 0)</f>
        <v>0</v>
      </c>
      <c r="AK129" s="27">
        <f>IFERROR(SUM(AK127:AK128), 0)</f>
        <v>0</v>
      </c>
      <c r="AL129" s="27">
        <f>IFERROR(SUM(AL127:AL128), 0)</f>
        <v>0</v>
      </c>
      <c r="AM129" s="27">
        <f>IFERROR(SUM(AM127:AM128), 0)</f>
        <v>0</v>
      </c>
      <c r="AN129" s="27">
        <f t="shared" si="37"/>
        <v>0</v>
      </c>
      <c r="AO129" s="27">
        <f>IFERROR(SUM(AO127:AO128), 0)</f>
        <v>0</v>
      </c>
      <c r="AP129" s="27">
        <f>IFERROR(SUM(AP127:AP128), 0)</f>
        <v>0</v>
      </c>
      <c r="AQ129" s="27">
        <f>IFERROR(SUM(AQ127:AQ128), 0)</f>
        <v>0</v>
      </c>
      <c r="AR129" s="27">
        <f>IFERROR(SUM(AR127:AR128), 0)</f>
        <v>0</v>
      </c>
      <c r="AS129" s="27">
        <f>IFERROR(SUM(AS127:AS128), 0)</f>
        <v>0</v>
      </c>
      <c r="AT129" s="27">
        <f t="shared" si="38"/>
        <v>0</v>
      </c>
      <c r="AU129" s="27">
        <f>IFERROR(SUM(AU127:AU128), 0)</f>
        <v>0</v>
      </c>
      <c r="AV129" s="27">
        <f>IFERROR(SUM(AV127:AV128), 0)</f>
        <v>0</v>
      </c>
      <c r="AW129" s="27">
        <f>IFERROR(SUM(AW127:AW128), 0)</f>
        <v>0</v>
      </c>
      <c r="AX129" s="27">
        <f>IFERROR(SUM(AX127:AX128), 0)</f>
        <v>0</v>
      </c>
      <c r="AY129" s="27">
        <f>IFERROR(SUM(AY127:AY128), 0)</f>
        <v>0</v>
      </c>
      <c r="AZ129" s="28">
        <f t="shared" si="39"/>
        <v>0</v>
      </c>
      <c r="BA129" s="57"/>
      <c r="BB129" s="60" t="s">
        <v>1028</v>
      </c>
      <c r="BC129" s="57"/>
      <c r="BD129" s="60"/>
      <c r="BE129" s="55"/>
      <c r="BF129" s="55"/>
      <c r="BG129" s="24" t="s">
        <v>1027</v>
      </c>
      <c r="BH129" s="25" t="s">
        <v>27</v>
      </c>
      <c r="BI129" s="25">
        <v>3</v>
      </c>
      <c r="BJ129" s="27" t="s">
        <v>1029</v>
      </c>
      <c r="BK129" s="27" t="s">
        <v>1030</v>
      </c>
      <c r="BL129" s="27" t="s">
        <v>1031</v>
      </c>
      <c r="BM129" s="27" t="s">
        <v>1032</v>
      </c>
      <c r="BN129" s="27" t="s">
        <v>1033</v>
      </c>
      <c r="BO129" s="27" t="s">
        <v>1034</v>
      </c>
      <c r="BP129" s="27" t="s">
        <v>1029</v>
      </c>
      <c r="BQ129" s="27" t="s">
        <v>1030</v>
      </c>
      <c r="BR129" s="27" t="s">
        <v>1031</v>
      </c>
      <c r="BS129" s="27" t="s">
        <v>1032</v>
      </c>
      <c r="BT129" s="27" t="s">
        <v>1033</v>
      </c>
      <c r="BU129" s="27" t="s">
        <v>1034</v>
      </c>
      <c r="BV129" s="27" t="s">
        <v>1029</v>
      </c>
      <c r="BW129" s="27" t="s">
        <v>1030</v>
      </c>
      <c r="BX129" s="27" t="s">
        <v>1031</v>
      </c>
      <c r="BY129" s="27" t="s">
        <v>1032</v>
      </c>
      <c r="BZ129" s="27" t="s">
        <v>1033</v>
      </c>
      <c r="CA129" s="27" t="s">
        <v>1034</v>
      </c>
      <c r="CB129" s="27" t="s">
        <v>1029</v>
      </c>
      <c r="CC129" s="27" t="s">
        <v>1030</v>
      </c>
      <c r="CD129" s="27" t="s">
        <v>1031</v>
      </c>
      <c r="CE129" s="27" t="s">
        <v>1032</v>
      </c>
      <c r="CF129" s="27" t="s">
        <v>1033</v>
      </c>
      <c r="CG129" s="27" t="s">
        <v>1034</v>
      </c>
      <c r="CH129" s="27" t="s">
        <v>1029</v>
      </c>
      <c r="CI129" s="27" t="s">
        <v>1030</v>
      </c>
      <c r="CJ129" s="27" t="s">
        <v>1031</v>
      </c>
      <c r="CK129" s="27" t="s">
        <v>1032</v>
      </c>
      <c r="CL129" s="27" t="s">
        <v>1033</v>
      </c>
      <c r="CM129" s="27" t="s">
        <v>1034</v>
      </c>
      <c r="CN129" s="27" t="s">
        <v>1029</v>
      </c>
      <c r="CO129" s="27" t="s">
        <v>1030</v>
      </c>
      <c r="CP129" s="27" t="s">
        <v>1031</v>
      </c>
      <c r="CQ129" s="27" t="s">
        <v>1032</v>
      </c>
      <c r="CR129" s="27" t="s">
        <v>1033</v>
      </c>
      <c r="CS129" s="27" t="s">
        <v>1034</v>
      </c>
      <c r="CT129" s="27" t="s">
        <v>1029</v>
      </c>
      <c r="CU129" s="27" t="s">
        <v>1030</v>
      </c>
      <c r="CV129" s="27" t="s">
        <v>1031</v>
      </c>
      <c r="CW129" s="27" t="s">
        <v>1032</v>
      </c>
      <c r="CX129" s="27" t="s">
        <v>1033</v>
      </c>
      <c r="CY129" s="27" t="s">
        <v>1034</v>
      </c>
      <c r="CZ129" s="27" t="s">
        <v>1029</v>
      </c>
      <c r="DA129" s="27" t="s">
        <v>1030</v>
      </c>
      <c r="DB129" s="27" t="s">
        <v>1031</v>
      </c>
      <c r="DC129" s="27" t="s">
        <v>1032</v>
      </c>
      <c r="DD129" s="27" t="s">
        <v>1033</v>
      </c>
      <c r="DE129" s="28" t="s">
        <v>1034</v>
      </c>
      <c r="DF129" s="57"/>
      <c r="DG129" s="60"/>
      <c r="DH129" s="57"/>
      <c r="DI129" s="60"/>
      <c r="DJ129" s="55"/>
    </row>
    <row r="130" spans="1:114" ht="20.25" customHeight="1">
      <c r="A130" s="8"/>
      <c r="B130" s="24" t="s">
        <v>1035</v>
      </c>
      <c r="C130" s="25" t="s">
        <v>27</v>
      </c>
      <c r="D130" s="25">
        <v>3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7">
        <f t="shared" si="32"/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7">
        <f t="shared" si="33"/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7">
        <f t="shared" si="34"/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7">
        <f t="shared" si="35"/>
        <v>0</v>
      </c>
      <c r="AC130" s="26">
        <v>0</v>
      </c>
      <c r="AD130" s="26">
        <v>0</v>
      </c>
      <c r="AE130" s="26">
        <v>0</v>
      </c>
      <c r="AF130" s="26">
        <v>0</v>
      </c>
      <c r="AG130" s="26">
        <v>0</v>
      </c>
      <c r="AH130" s="27">
        <f t="shared" si="36"/>
        <v>0</v>
      </c>
      <c r="AI130" s="26">
        <v>0</v>
      </c>
      <c r="AJ130" s="26">
        <v>0</v>
      </c>
      <c r="AK130" s="26">
        <v>0</v>
      </c>
      <c r="AL130" s="26">
        <v>0</v>
      </c>
      <c r="AM130" s="26">
        <v>0</v>
      </c>
      <c r="AN130" s="27">
        <f t="shared" si="37"/>
        <v>0</v>
      </c>
      <c r="AO130" s="26">
        <v>0</v>
      </c>
      <c r="AP130" s="26">
        <v>0</v>
      </c>
      <c r="AQ130" s="26">
        <v>0</v>
      </c>
      <c r="AR130" s="26">
        <v>0</v>
      </c>
      <c r="AS130" s="26">
        <v>0</v>
      </c>
      <c r="AT130" s="27">
        <f t="shared" si="38"/>
        <v>0</v>
      </c>
      <c r="AU130" s="26">
        <v>0</v>
      </c>
      <c r="AV130" s="26">
        <v>0</v>
      </c>
      <c r="AW130" s="26">
        <v>0</v>
      </c>
      <c r="AX130" s="26">
        <v>0</v>
      </c>
      <c r="AY130" s="26">
        <v>0</v>
      </c>
      <c r="AZ130" s="28">
        <f t="shared" si="39"/>
        <v>0</v>
      </c>
      <c r="BA130" s="57"/>
      <c r="BB130" s="60" t="s">
        <v>1036</v>
      </c>
      <c r="BC130" s="57"/>
      <c r="BD130" s="60"/>
      <c r="BE130" s="55"/>
      <c r="BF130" s="55"/>
      <c r="BG130" s="24" t="s">
        <v>1035</v>
      </c>
      <c r="BH130" s="25" t="s">
        <v>27</v>
      </c>
      <c r="BI130" s="25">
        <v>3</v>
      </c>
      <c r="BJ130" s="26" t="s">
        <v>1037</v>
      </c>
      <c r="BK130" s="26" t="s">
        <v>1038</v>
      </c>
      <c r="BL130" s="26" t="s">
        <v>1039</v>
      </c>
      <c r="BM130" s="26" t="s">
        <v>1040</v>
      </c>
      <c r="BN130" s="26" t="s">
        <v>1041</v>
      </c>
      <c r="BO130" s="27" t="s">
        <v>1042</v>
      </c>
      <c r="BP130" s="26" t="s">
        <v>1037</v>
      </c>
      <c r="BQ130" s="26" t="s">
        <v>1038</v>
      </c>
      <c r="BR130" s="26" t="s">
        <v>1039</v>
      </c>
      <c r="BS130" s="26" t="s">
        <v>1040</v>
      </c>
      <c r="BT130" s="26" t="s">
        <v>1041</v>
      </c>
      <c r="BU130" s="27" t="s">
        <v>1042</v>
      </c>
      <c r="BV130" s="26" t="s">
        <v>1037</v>
      </c>
      <c r="BW130" s="26" t="s">
        <v>1038</v>
      </c>
      <c r="BX130" s="26" t="s">
        <v>1039</v>
      </c>
      <c r="BY130" s="26" t="s">
        <v>1040</v>
      </c>
      <c r="BZ130" s="26" t="s">
        <v>1041</v>
      </c>
      <c r="CA130" s="27" t="s">
        <v>1042</v>
      </c>
      <c r="CB130" s="26" t="s">
        <v>1037</v>
      </c>
      <c r="CC130" s="26" t="s">
        <v>1038</v>
      </c>
      <c r="CD130" s="26" t="s">
        <v>1039</v>
      </c>
      <c r="CE130" s="26" t="s">
        <v>1040</v>
      </c>
      <c r="CF130" s="26" t="s">
        <v>1041</v>
      </c>
      <c r="CG130" s="27" t="s">
        <v>1042</v>
      </c>
      <c r="CH130" s="26" t="s">
        <v>1037</v>
      </c>
      <c r="CI130" s="26" t="s">
        <v>1038</v>
      </c>
      <c r="CJ130" s="26" t="s">
        <v>1039</v>
      </c>
      <c r="CK130" s="26" t="s">
        <v>1040</v>
      </c>
      <c r="CL130" s="26" t="s">
        <v>1041</v>
      </c>
      <c r="CM130" s="27" t="s">
        <v>1042</v>
      </c>
      <c r="CN130" s="26" t="s">
        <v>1037</v>
      </c>
      <c r="CO130" s="26" t="s">
        <v>1038</v>
      </c>
      <c r="CP130" s="26" t="s">
        <v>1039</v>
      </c>
      <c r="CQ130" s="26" t="s">
        <v>1040</v>
      </c>
      <c r="CR130" s="26" t="s">
        <v>1041</v>
      </c>
      <c r="CS130" s="27" t="s">
        <v>1042</v>
      </c>
      <c r="CT130" s="26" t="s">
        <v>1037</v>
      </c>
      <c r="CU130" s="26" t="s">
        <v>1038</v>
      </c>
      <c r="CV130" s="26" t="s">
        <v>1039</v>
      </c>
      <c r="CW130" s="26" t="s">
        <v>1040</v>
      </c>
      <c r="CX130" s="26" t="s">
        <v>1041</v>
      </c>
      <c r="CY130" s="27" t="s">
        <v>1042</v>
      </c>
      <c r="CZ130" s="26" t="s">
        <v>1037</v>
      </c>
      <c r="DA130" s="26" t="s">
        <v>1038</v>
      </c>
      <c r="DB130" s="26" t="s">
        <v>1039</v>
      </c>
      <c r="DC130" s="26" t="s">
        <v>1040</v>
      </c>
      <c r="DD130" s="26" t="s">
        <v>1041</v>
      </c>
      <c r="DE130" s="28" t="s">
        <v>1042</v>
      </c>
      <c r="DF130" s="57"/>
      <c r="DG130" s="60"/>
      <c r="DH130" s="57"/>
      <c r="DI130" s="60"/>
      <c r="DJ130" s="55"/>
    </row>
    <row r="131" spans="1:114" ht="20.25" customHeight="1">
      <c r="A131" s="8"/>
      <c r="B131" s="24" t="s">
        <v>1043</v>
      </c>
      <c r="C131" s="25" t="s">
        <v>27</v>
      </c>
      <c r="D131" s="25">
        <v>3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7">
        <f t="shared" si="32"/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7">
        <f t="shared" si="33"/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7">
        <f t="shared" si="34"/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7">
        <f t="shared" si="35"/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7">
        <f t="shared" si="36"/>
        <v>0</v>
      </c>
      <c r="AI131" s="26">
        <v>0</v>
      </c>
      <c r="AJ131" s="26">
        <v>0</v>
      </c>
      <c r="AK131" s="26">
        <v>0</v>
      </c>
      <c r="AL131" s="26">
        <v>0</v>
      </c>
      <c r="AM131" s="26">
        <v>0</v>
      </c>
      <c r="AN131" s="27">
        <f t="shared" si="37"/>
        <v>0</v>
      </c>
      <c r="AO131" s="26">
        <v>0</v>
      </c>
      <c r="AP131" s="26">
        <v>0</v>
      </c>
      <c r="AQ131" s="26">
        <v>0</v>
      </c>
      <c r="AR131" s="26">
        <v>0</v>
      </c>
      <c r="AS131" s="26">
        <v>0</v>
      </c>
      <c r="AT131" s="27">
        <f t="shared" si="38"/>
        <v>0</v>
      </c>
      <c r="AU131" s="26">
        <v>0</v>
      </c>
      <c r="AV131" s="26">
        <v>0</v>
      </c>
      <c r="AW131" s="26">
        <v>0</v>
      </c>
      <c r="AX131" s="26">
        <v>0</v>
      </c>
      <c r="AY131" s="26">
        <v>0</v>
      </c>
      <c r="AZ131" s="28">
        <f t="shared" si="39"/>
        <v>0</v>
      </c>
      <c r="BA131" s="57"/>
      <c r="BB131" s="60" t="s">
        <v>1044</v>
      </c>
      <c r="BC131" s="57"/>
      <c r="BD131" s="60"/>
      <c r="BE131" s="55"/>
      <c r="BF131" s="55"/>
      <c r="BG131" s="24" t="s">
        <v>1043</v>
      </c>
      <c r="BH131" s="25" t="s">
        <v>27</v>
      </c>
      <c r="BI131" s="25">
        <v>3</v>
      </c>
      <c r="BJ131" s="26" t="s">
        <v>1045</v>
      </c>
      <c r="BK131" s="26" t="s">
        <v>1046</v>
      </c>
      <c r="BL131" s="26" t="s">
        <v>1047</v>
      </c>
      <c r="BM131" s="26" t="s">
        <v>1048</v>
      </c>
      <c r="BN131" s="26" t="s">
        <v>1049</v>
      </c>
      <c r="BO131" s="27" t="s">
        <v>1050</v>
      </c>
      <c r="BP131" s="26" t="s">
        <v>1045</v>
      </c>
      <c r="BQ131" s="26" t="s">
        <v>1046</v>
      </c>
      <c r="BR131" s="26" t="s">
        <v>1047</v>
      </c>
      <c r="BS131" s="26" t="s">
        <v>1048</v>
      </c>
      <c r="BT131" s="26" t="s">
        <v>1049</v>
      </c>
      <c r="BU131" s="27" t="s">
        <v>1050</v>
      </c>
      <c r="BV131" s="26" t="s">
        <v>1045</v>
      </c>
      <c r="BW131" s="26" t="s">
        <v>1046</v>
      </c>
      <c r="BX131" s="26" t="s">
        <v>1047</v>
      </c>
      <c r="BY131" s="26" t="s">
        <v>1048</v>
      </c>
      <c r="BZ131" s="26" t="s">
        <v>1049</v>
      </c>
      <c r="CA131" s="27" t="s">
        <v>1050</v>
      </c>
      <c r="CB131" s="26" t="s">
        <v>1045</v>
      </c>
      <c r="CC131" s="26" t="s">
        <v>1046</v>
      </c>
      <c r="CD131" s="26" t="s">
        <v>1047</v>
      </c>
      <c r="CE131" s="26" t="s">
        <v>1048</v>
      </c>
      <c r="CF131" s="26" t="s">
        <v>1049</v>
      </c>
      <c r="CG131" s="27" t="s">
        <v>1050</v>
      </c>
      <c r="CH131" s="26" t="s">
        <v>1045</v>
      </c>
      <c r="CI131" s="26" t="s">
        <v>1046</v>
      </c>
      <c r="CJ131" s="26" t="s">
        <v>1047</v>
      </c>
      <c r="CK131" s="26" t="s">
        <v>1048</v>
      </c>
      <c r="CL131" s="26" t="s">
        <v>1049</v>
      </c>
      <c r="CM131" s="27" t="s">
        <v>1050</v>
      </c>
      <c r="CN131" s="26" t="s">
        <v>1045</v>
      </c>
      <c r="CO131" s="26" t="s">
        <v>1046</v>
      </c>
      <c r="CP131" s="26" t="s">
        <v>1047</v>
      </c>
      <c r="CQ131" s="26" t="s">
        <v>1048</v>
      </c>
      <c r="CR131" s="26" t="s">
        <v>1049</v>
      </c>
      <c r="CS131" s="27" t="s">
        <v>1050</v>
      </c>
      <c r="CT131" s="26" t="s">
        <v>1045</v>
      </c>
      <c r="CU131" s="26" t="s">
        <v>1046</v>
      </c>
      <c r="CV131" s="26" t="s">
        <v>1047</v>
      </c>
      <c r="CW131" s="26" t="s">
        <v>1048</v>
      </c>
      <c r="CX131" s="26" t="s">
        <v>1049</v>
      </c>
      <c r="CY131" s="27" t="s">
        <v>1050</v>
      </c>
      <c r="CZ131" s="26" t="s">
        <v>1045</v>
      </c>
      <c r="DA131" s="26" t="s">
        <v>1046</v>
      </c>
      <c r="DB131" s="26" t="s">
        <v>1047</v>
      </c>
      <c r="DC131" s="26" t="s">
        <v>1048</v>
      </c>
      <c r="DD131" s="26" t="s">
        <v>1049</v>
      </c>
      <c r="DE131" s="28" t="s">
        <v>1050</v>
      </c>
      <c r="DF131" s="57"/>
      <c r="DG131" s="60"/>
      <c r="DH131" s="57"/>
      <c r="DI131" s="60"/>
      <c r="DJ131" s="55"/>
    </row>
    <row r="132" spans="1:114" ht="20.25" customHeight="1" thickBot="1">
      <c r="A132" s="8"/>
      <c r="B132" s="30" t="s">
        <v>1051</v>
      </c>
      <c r="C132" s="31" t="s">
        <v>27</v>
      </c>
      <c r="D132" s="31">
        <v>3</v>
      </c>
      <c r="E132" s="33">
        <f>IFERROR(SUM(E130:E131), 0)</f>
        <v>0</v>
      </c>
      <c r="F132" s="33">
        <f>IFERROR(SUM(F130:F131), 0)</f>
        <v>0</v>
      </c>
      <c r="G132" s="33">
        <f>IFERROR(SUM(G130:G131), 0)</f>
        <v>0</v>
      </c>
      <c r="H132" s="33">
        <f>IFERROR(SUM(H130:H131), 0)</f>
        <v>0</v>
      </c>
      <c r="I132" s="33">
        <f>IFERROR(SUM(I130:I131), 0)</f>
        <v>0</v>
      </c>
      <c r="J132" s="33">
        <f t="shared" si="32"/>
        <v>0</v>
      </c>
      <c r="K132" s="33">
        <f>IFERROR(SUM(K130:K131), 0)</f>
        <v>0</v>
      </c>
      <c r="L132" s="33">
        <f>IFERROR(SUM(L130:L131), 0)</f>
        <v>0</v>
      </c>
      <c r="M132" s="33">
        <f>IFERROR(SUM(M130:M131), 0)</f>
        <v>0</v>
      </c>
      <c r="N132" s="33">
        <f>IFERROR(SUM(N130:N131), 0)</f>
        <v>0</v>
      </c>
      <c r="O132" s="33">
        <f>IFERROR(SUM(O130:O131), 0)</f>
        <v>0</v>
      </c>
      <c r="P132" s="33">
        <f t="shared" si="33"/>
        <v>0</v>
      </c>
      <c r="Q132" s="33">
        <f>IFERROR(SUM(Q130:Q131), 0)</f>
        <v>0</v>
      </c>
      <c r="R132" s="33">
        <f>IFERROR(SUM(R130:R131), 0)</f>
        <v>0</v>
      </c>
      <c r="S132" s="33">
        <f>IFERROR(SUM(S130:S131), 0)</f>
        <v>0</v>
      </c>
      <c r="T132" s="33">
        <f>IFERROR(SUM(T130:T131), 0)</f>
        <v>0</v>
      </c>
      <c r="U132" s="33">
        <f>IFERROR(SUM(U130:U131), 0)</f>
        <v>0</v>
      </c>
      <c r="V132" s="33">
        <f t="shared" si="34"/>
        <v>0</v>
      </c>
      <c r="W132" s="33">
        <f>IFERROR(SUM(W130:W131), 0)</f>
        <v>0</v>
      </c>
      <c r="X132" s="33">
        <f>IFERROR(SUM(X130:X131), 0)</f>
        <v>0</v>
      </c>
      <c r="Y132" s="33">
        <f>IFERROR(SUM(Y130:Y131), 0)</f>
        <v>0</v>
      </c>
      <c r="Z132" s="33">
        <f>IFERROR(SUM(Z130:Z131), 0)</f>
        <v>0</v>
      </c>
      <c r="AA132" s="33">
        <f>IFERROR(SUM(AA130:AA131), 0)</f>
        <v>0</v>
      </c>
      <c r="AB132" s="33">
        <f t="shared" si="35"/>
        <v>0</v>
      </c>
      <c r="AC132" s="33">
        <f>IFERROR(SUM(AC130:AC131), 0)</f>
        <v>0</v>
      </c>
      <c r="AD132" s="33">
        <f>IFERROR(SUM(AD130:AD131), 0)</f>
        <v>0</v>
      </c>
      <c r="AE132" s="33">
        <f>IFERROR(SUM(AE130:AE131), 0)</f>
        <v>0</v>
      </c>
      <c r="AF132" s="33">
        <f>IFERROR(SUM(AF130:AF131), 0)</f>
        <v>0</v>
      </c>
      <c r="AG132" s="33">
        <f>IFERROR(SUM(AG130:AG131), 0)</f>
        <v>0</v>
      </c>
      <c r="AH132" s="33">
        <f t="shared" si="36"/>
        <v>0</v>
      </c>
      <c r="AI132" s="33">
        <f>IFERROR(SUM(AI130:AI131), 0)</f>
        <v>0</v>
      </c>
      <c r="AJ132" s="33">
        <f>IFERROR(SUM(AJ130:AJ131), 0)</f>
        <v>0</v>
      </c>
      <c r="AK132" s="33">
        <f>IFERROR(SUM(AK130:AK131), 0)</f>
        <v>0</v>
      </c>
      <c r="AL132" s="33">
        <f>IFERROR(SUM(AL130:AL131), 0)</f>
        <v>0</v>
      </c>
      <c r="AM132" s="33">
        <f>IFERROR(SUM(AM130:AM131), 0)</f>
        <v>0</v>
      </c>
      <c r="AN132" s="33">
        <f t="shared" si="37"/>
        <v>0</v>
      </c>
      <c r="AO132" s="33">
        <f>IFERROR(SUM(AO130:AO131), 0)</f>
        <v>0</v>
      </c>
      <c r="AP132" s="33">
        <f>IFERROR(SUM(AP130:AP131), 0)</f>
        <v>0</v>
      </c>
      <c r="AQ132" s="33">
        <f>IFERROR(SUM(AQ130:AQ131), 0)</f>
        <v>0</v>
      </c>
      <c r="AR132" s="33">
        <f>IFERROR(SUM(AR130:AR131), 0)</f>
        <v>0</v>
      </c>
      <c r="AS132" s="33">
        <f>IFERROR(SUM(AS130:AS131), 0)</f>
        <v>0</v>
      </c>
      <c r="AT132" s="33">
        <f t="shared" si="38"/>
        <v>0</v>
      </c>
      <c r="AU132" s="33">
        <f>IFERROR(SUM(AU130:AU131), 0)</f>
        <v>0</v>
      </c>
      <c r="AV132" s="33">
        <f>IFERROR(SUM(AV130:AV131), 0)</f>
        <v>0</v>
      </c>
      <c r="AW132" s="33">
        <f>IFERROR(SUM(AW130:AW131), 0)</f>
        <v>0</v>
      </c>
      <c r="AX132" s="33">
        <f>IFERROR(SUM(AX130:AX131), 0)</f>
        <v>0</v>
      </c>
      <c r="AY132" s="33">
        <f>IFERROR(SUM(AY130:AY131), 0)</f>
        <v>0</v>
      </c>
      <c r="AZ132" s="34">
        <f t="shared" si="39"/>
        <v>0</v>
      </c>
      <c r="BA132" s="57"/>
      <c r="BB132" s="56" t="s">
        <v>1052</v>
      </c>
      <c r="BC132" s="57"/>
      <c r="BD132" s="56"/>
      <c r="BE132" s="55"/>
      <c r="BF132" s="55"/>
      <c r="BG132" s="30" t="s">
        <v>1051</v>
      </c>
      <c r="BH132" s="31" t="s">
        <v>27</v>
      </c>
      <c r="BI132" s="31">
        <v>3</v>
      </c>
      <c r="BJ132" s="33" t="s">
        <v>1053</v>
      </c>
      <c r="BK132" s="33" t="s">
        <v>1054</v>
      </c>
      <c r="BL132" s="33" t="s">
        <v>1055</v>
      </c>
      <c r="BM132" s="33" t="s">
        <v>1056</v>
      </c>
      <c r="BN132" s="33" t="s">
        <v>1057</v>
      </c>
      <c r="BO132" s="33" t="s">
        <v>1058</v>
      </c>
      <c r="BP132" s="33" t="s">
        <v>1053</v>
      </c>
      <c r="BQ132" s="33" t="s">
        <v>1054</v>
      </c>
      <c r="BR132" s="33" t="s">
        <v>1055</v>
      </c>
      <c r="BS132" s="33" t="s">
        <v>1056</v>
      </c>
      <c r="BT132" s="33" t="s">
        <v>1057</v>
      </c>
      <c r="BU132" s="33" t="s">
        <v>1058</v>
      </c>
      <c r="BV132" s="33" t="s">
        <v>1053</v>
      </c>
      <c r="BW132" s="33" t="s">
        <v>1054</v>
      </c>
      <c r="BX132" s="33" t="s">
        <v>1055</v>
      </c>
      <c r="BY132" s="33" t="s">
        <v>1056</v>
      </c>
      <c r="BZ132" s="33" t="s">
        <v>1057</v>
      </c>
      <c r="CA132" s="33" t="s">
        <v>1058</v>
      </c>
      <c r="CB132" s="33" t="s">
        <v>1053</v>
      </c>
      <c r="CC132" s="33" t="s">
        <v>1054</v>
      </c>
      <c r="CD132" s="33" t="s">
        <v>1055</v>
      </c>
      <c r="CE132" s="33" t="s">
        <v>1056</v>
      </c>
      <c r="CF132" s="33" t="s">
        <v>1057</v>
      </c>
      <c r="CG132" s="33" t="s">
        <v>1058</v>
      </c>
      <c r="CH132" s="33" t="s">
        <v>1053</v>
      </c>
      <c r="CI132" s="33" t="s">
        <v>1054</v>
      </c>
      <c r="CJ132" s="33" t="s">
        <v>1055</v>
      </c>
      <c r="CK132" s="33" t="s">
        <v>1056</v>
      </c>
      <c r="CL132" s="33" t="s">
        <v>1057</v>
      </c>
      <c r="CM132" s="33" t="s">
        <v>1058</v>
      </c>
      <c r="CN132" s="33" t="s">
        <v>1053</v>
      </c>
      <c r="CO132" s="33" t="s">
        <v>1054</v>
      </c>
      <c r="CP132" s="33" t="s">
        <v>1055</v>
      </c>
      <c r="CQ132" s="33" t="s">
        <v>1056</v>
      </c>
      <c r="CR132" s="33" t="s">
        <v>1057</v>
      </c>
      <c r="CS132" s="33" t="s">
        <v>1058</v>
      </c>
      <c r="CT132" s="33" t="s">
        <v>1053</v>
      </c>
      <c r="CU132" s="33" t="s">
        <v>1054</v>
      </c>
      <c r="CV132" s="33" t="s">
        <v>1055</v>
      </c>
      <c r="CW132" s="33" t="s">
        <v>1056</v>
      </c>
      <c r="CX132" s="33" t="s">
        <v>1057</v>
      </c>
      <c r="CY132" s="33" t="s">
        <v>1058</v>
      </c>
      <c r="CZ132" s="33" t="s">
        <v>1053</v>
      </c>
      <c r="DA132" s="33" t="s">
        <v>1054</v>
      </c>
      <c r="DB132" s="33" t="s">
        <v>1055</v>
      </c>
      <c r="DC132" s="33" t="s">
        <v>1056</v>
      </c>
      <c r="DD132" s="33" t="s">
        <v>1057</v>
      </c>
      <c r="DE132" s="34" t="s">
        <v>1058</v>
      </c>
      <c r="DF132" s="57"/>
      <c r="DG132" s="56"/>
      <c r="DH132" s="57"/>
      <c r="DI132" s="56"/>
      <c r="DJ132" s="55"/>
    </row>
    <row r="133" spans="1:114" ht="20.25" customHeight="1" thickTop="1" thickBo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55"/>
      <c r="BF133" s="55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55"/>
    </row>
    <row r="134" spans="1:114" ht="20.25" customHeight="1" thickTop="1" thickBot="1">
      <c r="A134" s="8"/>
      <c r="B134" s="14" t="s">
        <v>1059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55"/>
      <c r="BF134" s="55"/>
      <c r="BG134" s="14" t="s">
        <v>1059</v>
      </c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55"/>
    </row>
    <row r="135" spans="1:114" ht="20.25" customHeight="1" thickTop="1">
      <c r="A135" s="8"/>
      <c r="B135" s="18" t="s">
        <v>1060</v>
      </c>
      <c r="C135" s="19" t="s">
        <v>27</v>
      </c>
      <c r="D135" s="19">
        <v>3</v>
      </c>
      <c r="E135" s="20">
        <v>1.2999999999999999E-2</v>
      </c>
      <c r="F135" s="20">
        <v>0</v>
      </c>
      <c r="G135" s="20">
        <v>0</v>
      </c>
      <c r="H135" s="20">
        <v>0</v>
      </c>
      <c r="I135" s="20">
        <v>4.3999999999999997E-2</v>
      </c>
      <c r="J135" s="21">
        <f t="shared" ref="J135:J143" si="40">IFERROR(SUM(E135:I135), 0)</f>
        <v>5.6999999999999995E-2</v>
      </c>
      <c r="K135" s="20">
        <v>0.44600000000000001</v>
      </c>
      <c r="L135" s="20">
        <v>0</v>
      </c>
      <c r="M135" s="20">
        <v>0</v>
      </c>
      <c r="N135" s="20">
        <v>0</v>
      </c>
      <c r="O135" s="20">
        <v>4.5460000000000003</v>
      </c>
      <c r="P135" s="21">
        <f t="shared" ref="P135:P143" si="41">IFERROR(SUM(K135:O135), 0)</f>
        <v>4.992</v>
      </c>
      <c r="Q135" s="20">
        <v>0.68</v>
      </c>
      <c r="R135" s="20">
        <v>0</v>
      </c>
      <c r="S135" s="20">
        <v>0</v>
      </c>
      <c r="T135" s="20">
        <v>0</v>
      </c>
      <c r="U135" s="20">
        <v>10.26</v>
      </c>
      <c r="V135" s="21">
        <f t="shared" ref="V135:V143" si="42">IFERROR(SUM(Q135:U135), 0)</f>
        <v>10.94</v>
      </c>
      <c r="W135" s="20">
        <v>0</v>
      </c>
      <c r="X135" s="20">
        <v>0.48299999999999998</v>
      </c>
      <c r="Y135" s="20">
        <v>0</v>
      </c>
      <c r="Z135" s="20">
        <v>4.6689999999999996</v>
      </c>
      <c r="AA135" s="20">
        <v>16.654</v>
      </c>
      <c r="AB135" s="21">
        <f t="shared" ref="AB135:AB143" si="43">IFERROR(SUM(W135:AA135), 0)</f>
        <v>21.805999999999997</v>
      </c>
      <c r="AC135" s="20">
        <v>0</v>
      </c>
      <c r="AD135" s="20">
        <v>3.44</v>
      </c>
      <c r="AE135" s="20">
        <v>0</v>
      </c>
      <c r="AF135" s="20">
        <v>8.1289999999999996</v>
      </c>
      <c r="AG135" s="20">
        <v>17.747</v>
      </c>
      <c r="AH135" s="21">
        <f t="shared" ref="AH135:AH143" si="44">IFERROR(SUM(AC135:AG135), 0)</f>
        <v>29.315999999999999</v>
      </c>
      <c r="AI135" s="20">
        <v>0</v>
      </c>
      <c r="AJ135" s="20">
        <v>3.677</v>
      </c>
      <c r="AK135" s="20">
        <v>0</v>
      </c>
      <c r="AL135" s="20">
        <v>7.36</v>
      </c>
      <c r="AM135" s="20">
        <v>24.792000000000002</v>
      </c>
      <c r="AN135" s="21">
        <f t="shared" ref="AN135:AN143" si="45">IFERROR(SUM(AI135:AM135), 0)</f>
        <v>35.829000000000001</v>
      </c>
      <c r="AO135" s="20">
        <v>0</v>
      </c>
      <c r="AP135" s="20">
        <v>0.23899999999999999</v>
      </c>
      <c r="AQ135" s="20">
        <v>0</v>
      </c>
      <c r="AR135" s="20">
        <v>7.1180000000000003</v>
      </c>
      <c r="AS135" s="20">
        <v>28.335999999999999</v>
      </c>
      <c r="AT135" s="21">
        <f t="shared" ref="AT135:AT143" si="46">IFERROR(SUM(AO135:AS135), 0)</f>
        <v>35.692999999999998</v>
      </c>
      <c r="AU135" s="20">
        <v>0</v>
      </c>
      <c r="AV135" s="20">
        <v>0</v>
      </c>
      <c r="AW135" s="20">
        <v>0</v>
      </c>
      <c r="AX135" s="20">
        <v>4.9580000000000002</v>
      </c>
      <c r="AY135" s="20">
        <v>22.157</v>
      </c>
      <c r="AZ135" s="22">
        <f t="shared" ref="AZ135:AZ143" si="47">IFERROR(SUM(AU135:AY135), 0)</f>
        <v>27.115000000000002</v>
      </c>
      <c r="BA135" s="57"/>
      <c r="BB135" s="62" t="s">
        <v>1061</v>
      </c>
      <c r="BC135" s="57"/>
      <c r="BD135" s="62" t="s">
        <v>1062</v>
      </c>
      <c r="BE135" s="55"/>
      <c r="BF135" s="55"/>
      <c r="BG135" s="18" t="s">
        <v>1060</v>
      </c>
      <c r="BH135" s="19" t="s">
        <v>27</v>
      </c>
      <c r="BI135" s="19">
        <v>3</v>
      </c>
      <c r="BJ135" s="20" t="s">
        <v>1063</v>
      </c>
      <c r="BK135" s="20" t="s">
        <v>1064</v>
      </c>
      <c r="BL135" s="20" t="s">
        <v>1065</v>
      </c>
      <c r="BM135" s="20" t="s">
        <v>1066</v>
      </c>
      <c r="BN135" s="20" t="s">
        <v>1067</v>
      </c>
      <c r="BO135" s="21" t="s">
        <v>1068</v>
      </c>
      <c r="BP135" s="20" t="s">
        <v>1063</v>
      </c>
      <c r="BQ135" s="20" t="s">
        <v>1064</v>
      </c>
      <c r="BR135" s="20" t="s">
        <v>1065</v>
      </c>
      <c r="BS135" s="20" t="s">
        <v>1066</v>
      </c>
      <c r="BT135" s="20" t="s">
        <v>1067</v>
      </c>
      <c r="BU135" s="21" t="s">
        <v>1068</v>
      </c>
      <c r="BV135" s="20" t="s">
        <v>1063</v>
      </c>
      <c r="BW135" s="20" t="s">
        <v>1064</v>
      </c>
      <c r="BX135" s="20" t="s">
        <v>1065</v>
      </c>
      <c r="BY135" s="20" t="s">
        <v>1066</v>
      </c>
      <c r="BZ135" s="20" t="s">
        <v>1067</v>
      </c>
      <c r="CA135" s="21" t="s">
        <v>1068</v>
      </c>
      <c r="CB135" s="20" t="s">
        <v>1063</v>
      </c>
      <c r="CC135" s="20" t="s">
        <v>1064</v>
      </c>
      <c r="CD135" s="20" t="s">
        <v>1065</v>
      </c>
      <c r="CE135" s="20" t="s">
        <v>1066</v>
      </c>
      <c r="CF135" s="20" t="s">
        <v>1067</v>
      </c>
      <c r="CG135" s="21" t="s">
        <v>1068</v>
      </c>
      <c r="CH135" s="20" t="s">
        <v>1063</v>
      </c>
      <c r="CI135" s="20" t="s">
        <v>1064</v>
      </c>
      <c r="CJ135" s="20" t="s">
        <v>1065</v>
      </c>
      <c r="CK135" s="20" t="s">
        <v>1066</v>
      </c>
      <c r="CL135" s="20" t="s">
        <v>1067</v>
      </c>
      <c r="CM135" s="21" t="s">
        <v>1068</v>
      </c>
      <c r="CN135" s="20" t="s">
        <v>1063</v>
      </c>
      <c r="CO135" s="20" t="s">
        <v>1064</v>
      </c>
      <c r="CP135" s="20" t="s">
        <v>1065</v>
      </c>
      <c r="CQ135" s="20" t="s">
        <v>1066</v>
      </c>
      <c r="CR135" s="20" t="s">
        <v>1067</v>
      </c>
      <c r="CS135" s="21" t="s">
        <v>1068</v>
      </c>
      <c r="CT135" s="20" t="s">
        <v>1063</v>
      </c>
      <c r="CU135" s="20" t="s">
        <v>1064</v>
      </c>
      <c r="CV135" s="20" t="s">
        <v>1065</v>
      </c>
      <c r="CW135" s="20" t="s">
        <v>1066</v>
      </c>
      <c r="CX135" s="20" t="s">
        <v>1067</v>
      </c>
      <c r="CY135" s="21" t="s">
        <v>1068</v>
      </c>
      <c r="CZ135" s="20" t="s">
        <v>1063</v>
      </c>
      <c r="DA135" s="20" t="s">
        <v>1064</v>
      </c>
      <c r="DB135" s="20" t="s">
        <v>1065</v>
      </c>
      <c r="DC135" s="20" t="s">
        <v>1066</v>
      </c>
      <c r="DD135" s="20" t="s">
        <v>1067</v>
      </c>
      <c r="DE135" s="22" t="s">
        <v>1068</v>
      </c>
      <c r="DF135" s="57"/>
      <c r="DG135" s="62"/>
      <c r="DH135" s="57"/>
      <c r="DI135" s="62"/>
      <c r="DJ135" s="55"/>
    </row>
    <row r="136" spans="1:114" ht="20.25" customHeight="1">
      <c r="A136" s="8"/>
      <c r="B136" s="24" t="s">
        <v>1069</v>
      </c>
      <c r="C136" s="25" t="s">
        <v>27</v>
      </c>
      <c r="D136" s="25">
        <v>3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7">
        <f t="shared" si="40"/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7">
        <f t="shared" si="41"/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7">
        <f t="shared" si="42"/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1.0329999999999999</v>
      </c>
      <c r="AB136" s="27">
        <f t="shared" si="43"/>
        <v>1.0329999999999999</v>
      </c>
      <c r="AC136" s="26">
        <v>0</v>
      </c>
      <c r="AD136" s="26">
        <v>0</v>
      </c>
      <c r="AE136" s="26">
        <v>0</v>
      </c>
      <c r="AF136" s="26">
        <v>0</v>
      </c>
      <c r="AG136" s="26">
        <v>1.0329999999999999</v>
      </c>
      <c r="AH136" s="27">
        <f t="shared" si="44"/>
        <v>1.0329999999999999</v>
      </c>
      <c r="AI136" s="26">
        <v>0</v>
      </c>
      <c r="AJ136" s="26">
        <v>0.40799999999999997</v>
      </c>
      <c r="AK136" s="26">
        <v>0</v>
      </c>
      <c r="AL136" s="26">
        <v>0</v>
      </c>
      <c r="AM136" s="26">
        <v>1.1819999999999999</v>
      </c>
      <c r="AN136" s="27">
        <f t="shared" si="45"/>
        <v>1.5899999999999999</v>
      </c>
      <c r="AO136" s="26">
        <v>0</v>
      </c>
      <c r="AP136" s="26">
        <v>0.40799999999999997</v>
      </c>
      <c r="AQ136" s="26">
        <v>0</v>
      </c>
      <c r="AR136" s="26">
        <v>0</v>
      </c>
      <c r="AS136" s="26">
        <v>1.482</v>
      </c>
      <c r="AT136" s="27">
        <f t="shared" si="46"/>
        <v>1.89</v>
      </c>
      <c r="AU136" s="26">
        <v>0</v>
      </c>
      <c r="AV136" s="26">
        <v>0.40799999999999997</v>
      </c>
      <c r="AW136" s="26">
        <v>0</v>
      </c>
      <c r="AX136" s="26">
        <v>0</v>
      </c>
      <c r="AY136" s="26">
        <v>1.482</v>
      </c>
      <c r="AZ136" s="28">
        <f t="shared" si="47"/>
        <v>1.89</v>
      </c>
      <c r="BA136" s="57"/>
      <c r="BB136" s="60" t="s">
        <v>1070</v>
      </c>
      <c r="BC136" s="57"/>
      <c r="BD136" s="60" t="s">
        <v>1071</v>
      </c>
      <c r="BE136" s="55"/>
      <c r="BF136" s="55"/>
      <c r="BG136" s="24" t="s">
        <v>1069</v>
      </c>
      <c r="BH136" s="25" t="s">
        <v>27</v>
      </c>
      <c r="BI136" s="25">
        <v>3</v>
      </c>
      <c r="BJ136" s="26" t="s">
        <v>1072</v>
      </c>
      <c r="BK136" s="26" t="s">
        <v>1073</v>
      </c>
      <c r="BL136" s="26" t="s">
        <v>1074</v>
      </c>
      <c r="BM136" s="26" t="s">
        <v>1075</v>
      </c>
      <c r="BN136" s="26" t="s">
        <v>1076</v>
      </c>
      <c r="BO136" s="27" t="s">
        <v>1077</v>
      </c>
      <c r="BP136" s="26" t="s">
        <v>1072</v>
      </c>
      <c r="BQ136" s="26" t="s">
        <v>1073</v>
      </c>
      <c r="BR136" s="26" t="s">
        <v>1074</v>
      </c>
      <c r="BS136" s="26" t="s">
        <v>1075</v>
      </c>
      <c r="BT136" s="26" t="s">
        <v>1076</v>
      </c>
      <c r="BU136" s="27" t="s">
        <v>1077</v>
      </c>
      <c r="BV136" s="26" t="s">
        <v>1072</v>
      </c>
      <c r="BW136" s="26" t="s">
        <v>1073</v>
      </c>
      <c r="BX136" s="26" t="s">
        <v>1074</v>
      </c>
      <c r="BY136" s="26" t="s">
        <v>1075</v>
      </c>
      <c r="BZ136" s="26" t="s">
        <v>1076</v>
      </c>
      <c r="CA136" s="27" t="s">
        <v>1077</v>
      </c>
      <c r="CB136" s="26" t="s">
        <v>1072</v>
      </c>
      <c r="CC136" s="26" t="s">
        <v>1073</v>
      </c>
      <c r="CD136" s="26" t="s">
        <v>1074</v>
      </c>
      <c r="CE136" s="26" t="s">
        <v>1075</v>
      </c>
      <c r="CF136" s="26" t="s">
        <v>1076</v>
      </c>
      <c r="CG136" s="27" t="s">
        <v>1077</v>
      </c>
      <c r="CH136" s="26" t="s">
        <v>1072</v>
      </c>
      <c r="CI136" s="26" t="s">
        <v>1073</v>
      </c>
      <c r="CJ136" s="26" t="s">
        <v>1074</v>
      </c>
      <c r="CK136" s="26" t="s">
        <v>1075</v>
      </c>
      <c r="CL136" s="26" t="s">
        <v>1076</v>
      </c>
      <c r="CM136" s="27" t="s">
        <v>1077</v>
      </c>
      <c r="CN136" s="26" t="s">
        <v>1072</v>
      </c>
      <c r="CO136" s="26" t="s">
        <v>1073</v>
      </c>
      <c r="CP136" s="26" t="s">
        <v>1074</v>
      </c>
      <c r="CQ136" s="26" t="s">
        <v>1075</v>
      </c>
      <c r="CR136" s="26" t="s">
        <v>1076</v>
      </c>
      <c r="CS136" s="27" t="s">
        <v>1077</v>
      </c>
      <c r="CT136" s="26" t="s">
        <v>1072</v>
      </c>
      <c r="CU136" s="26" t="s">
        <v>1073</v>
      </c>
      <c r="CV136" s="26" t="s">
        <v>1074</v>
      </c>
      <c r="CW136" s="26" t="s">
        <v>1075</v>
      </c>
      <c r="CX136" s="26" t="s">
        <v>1076</v>
      </c>
      <c r="CY136" s="27" t="s">
        <v>1077</v>
      </c>
      <c r="CZ136" s="26" t="s">
        <v>1072</v>
      </c>
      <c r="DA136" s="26" t="s">
        <v>1073</v>
      </c>
      <c r="DB136" s="26" t="s">
        <v>1074</v>
      </c>
      <c r="DC136" s="26" t="s">
        <v>1075</v>
      </c>
      <c r="DD136" s="26" t="s">
        <v>1076</v>
      </c>
      <c r="DE136" s="28" t="s">
        <v>1077</v>
      </c>
      <c r="DF136" s="57"/>
      <c r="DG136" s="60"/>
      <c r="DH136" s="57"/>
      <c r="DI136" s="60"/>
      <c r="DJ136" s="55"/>
    </row>
    <row r="137" spans="1:114" ht="20.25" customHeight="1">
      <c r="A137" s="8"/>
      <c r="B137" s="24" t="s">
        <v>1078</v>
      </c>
      <c r="C137" s="25" t="s">
        <v>27</v>
      </c>
      <c r="D137" s="25">
        <v>3</v>
      </c>
      <c r="E137" s="27">
        <f>IFERROR(SUM(E135:E136), 0)</f>
        <v>1.2999999999999999E-2</v>
      </c>
      <c r="F137" s="27">
        <f>IFERROR(SUM(F135:F136), 0)</f>
        <v>0</v>
      </c>
      <c r="G137" s="27">
        <f>IFERROR(SUM(G135:G136), 0)</f>
        <v>0</v>
      </c>
      <c r="H137" s="27">
        <f>IFERROR(SUM(H135:H136), 0)</f>
        <v>0</v>
      </c>
      <c r="I137" s="27">
        <f>IFERROR(SUM(I135:I136), 0)</f>
        <v>4.3999999999999997E-2</v>
      </c>
      <c r="J137" s="27">
        <f t="shared" si="40"/>
        <v>5.6999999999999995E-2</v>
      </c>
      <c r="K137" s="27">
        <f>IFERROR(SUM(K135:K136), 0)</f>
        <v>0.44600000000000001</v>
      </c>
      <c r="L137" s="27">
        <f>IFERROR(SUM(L135:L136), 0)</f>
        <v>0</v>
      </c>
      <c r="M137" s="27">
        <f>IFERROR(SUM(M135:M136), 0)</f>
        <v>0</v>
      </c>
      <c r="N137" s="27">
        <f>IFERROR(SUM(N135:N136), 0)</f>
        <v>0</v>
      </c>
      <c r="O137" s="27">
        <f>IFERROR(SUM(O135:O136), 0)</f>
        <v>4.5460000000000003</v>
      </c>
      <c r="P137" s="27">
        <f t="shared" si="41"/>
        <v>4.992</v>
      </c>
      <c r="Q137" s="27">
        <f>IFERROR(SUM(Q135:Q136), 0)</f>
        <v>0.68</v>
      </c>
      <c r="R137" s="27">
        <f>IFERROR(SUM(R135:R136), 0)</f>
        <v>0</v>
      </c>
      <c r="S137" s="27">
        <f>IFERROR(SUM(S135:S136), 0)</f>
        <v>0</v>
      </c>
      <c r="T137" s="27">
        <f>IFERROR(SUM(T135:T136), 0)</f>
        <v>0</v>
      </c>
      <c r="U137" s="27">
        <f>IFERROR(SUM(U135:U136), 0)</f>
        <v>10.26</v>
      </c>
      <c r="V137" s="27">
        <f t="shared" si="42"/>
        <v>10.94</v>
      </c>
      <c r="W137" s="27">
        <f>IFERROR(SUM(W135:W136), 0)</f>
        <v>0</v>
      </c>
      <c r="X137" s="27">
        <f>IFERROR(SUM(X135:X136), 0)</f>
        <v>0.48299999999999998</v>
      </c>
      <c r="Y137" s="27">
        <f>IFERROR(SUM(Y135:Y136), 0)</f>
        <v>0</v>
      </c>
      <c r="Z137" s="27">
        <f>IFERROR(SUM(Z135:Z136), 0)</f>
        <v>4.6689999999999996</v>
      </c>
      <c r="AA137" s="27">
        <f>IFERROR(SUM(AA135:AA136), 0)</f>
        <v>17.687000000000001</v>
      </c>
      <c r="AB137" s="27">
        <f t="shared" si="43"/>
        <v>22.838999999999999</v>
      </c>
      <c r="AC137" s="27">
        <f>IFERROR(SUM(AC135:AC136), 0)</f>
        <v>0</v>
      </c>
      <c r="AD137" s="27">
        <f>IFERROR(SUM(AD135:AD136), 0)</f>
        <v>3.44</v>
      </c>
      <c r="AE137" s="27">
        <f>IFERROR(SUM(AE135:AE136), 0)</f>
        <v>0</v>
      </c>
      <c r="AF137" s="27">
        <f>IFERROR(SUM(AF135:AF136), 0)</f>
        <v>8.1289999999999996</v>
      </c>
      <c r="AG137" s="27">
        <f>IFERROR(SUM(AG135:AG136), 0)</f>
        <v>18.78</v>
      </c>
      <c r="AH137" s="27">
        <f t="shared" si="44"/>
        <v>30.349</v>
      </c>
      <c r="AI137" s="27">
        <f>IFERROR(SUM(AI135:AI136), 0)</f>
        <v>0</v>
      </c>
      <c r="AJ137" s="27">
        <f>IFERROR(SUM(AJ135:AJ136), 0)</f>
        <v>4.085</v>
      </c>
      <c r="AK137" s="27">
        <f>IFERROR(SUM(AK135:AK136), 0)</f>
        <v>0</v>
      </c>
      <c r="AL137" s="27">
        <f>IFERROR(SUM(AL135:AL136), 0)</f>
        <v>7.36</v>
      </c>
      <c r="AM137" s="27">
        <f>IFERROR(SUM(AM135:AM136), 0)</f>
        <v>25.974</v>
      </c>
      <c r="AN137" s="27">
        <f t="shared" si="45"/>
        <v>37.418999999999997</v>
      </c>
      <c r="AO137" s="27">
        <f>IFERROR(SUM(AO135:AO136), 0)</f>
        <v>0</v>
      </c>
      <c r="AP137" s="27">
        <f>IFERROR(SUM(AP135:AP136), 0)</f>
        <v>0.64700000000000002</v>
      </c>
      <c r="AQ137" s="27">
        <f>IFERROR(SUM(AQ135:AQ136), 0)</f>
        <v>0</v>
      </c>
      <c r="AR137" s="27">
        <f>IFERROR(SUM(AR135:AR136), 0)</f>
        <v>7.1180000000000003</v>
      </c>
      <c r="AS137" s="27">
        <f>IFERROR(SUM(AS135:AS136), 0)</f>
        <v>29.817999999999998</v>
      </c>
      <c r="AT137" s="27">
        <f t="shared" si="46"/>
        <v>37.582999999999998</v>
      </c>
      <c r="AU137" s="27">
        <f>IFERROR(SUM(AU135:AU136), 0)</f>
        <v>0</v>
      </c>
      <c r="AV137" s="27">
        <f>IFERROR(SUM(AV135:AV136), 0)</f>
        <v>0.40799999999999997</v>
      </c>
      <c r="AW137" s="27">
        <f>IFERROR(SUM(AW135:AW136), 0)</f>
        <v>0</v>
      </c>
      <c r="AX137" s="27">
        <f>IFERROR(SUM(AX135:AX136), 0)</f>
        <v>4.9580000000000002</v>
      </c>
      <c r="AY137" s="27">
        <f>IFERROR(SUM(AY135:AY136), 0)</f>
        <v>23.638999999999999</v>
      </c>
      <c r="AZ137" s="28">
        <f t="shared" si="47"/>
        <v>29.004999999999999</v>
      </c>
      <c r="BA137" s="57"/>
      <c r="BB137" s="60" t="s">
        <v>1079</v>
      </c>
      <c r="BC137" s="57"/>
      <c r="BD137" s="60" t="s">
        <v>1080</v>
      </c>
      <c r="BE137" s="55"/>
      <c r="BF137" s="55"/>
      <c r="BG137" s="24" t="s">
        <v>1078</v>
      </c>
      <c r="BH137" s="25" t="s">
        <v>27</v>
      </c>
      <c r="BI137" s="25">
        <v>3</v>
      </c>
      <c r="BJ137" s="27" t="s">
        <v>1081</v>
      </c>
      <c r="BK137" s="27" t="s">
        <v>1082</v>
      </c>
      <c r="BL137" s="27" t="s">
        <v>1083</v>
      </c>
      <c r="BM137" s="27" t="s">
        <v>1084</v>
      </c>
      <c r="BN137" s="27" t="s">
        <v>1085</v>
      </c>
      <c r="BO137" s="27" t="s">
        <v>1086</v>
      </c>
      <c r="BP137" s="27" t="s">
        <v>1081</v>
      </c>
      <c r="BQ137" s="27" t="s">
        <v>1082</v>
      </c>
      <c r="BR137" s="27" t="s">
        <v>1083</v>
      </c>
      <c r="BS137" s="27" t="s">
        <v>1084</v>
      </c>
      <c r="BT137" s="27" t="s">
        <v>1085</v>
      </c>
      <c r="BU137" s="27" t="s">
        <v>1086</v>
      </c>
      <c r="BV137" s="27" t="s">
        <v>1081</v>
      </c>
      <c r="BW137" s="27" t="s">
        <v>1082</v>
      </c>
      <c r="BX137" s="27" t="s">
        <v>1083</v>
      </c>
      <c r="BY137" s="27" t="s">
        <v>1084</v>
      </c>
      <c r="BZ137" s="27" t="s">
        <v>1085</v>
      </c>
      <c r="CA137" s="27" t="s">
        <v>1086</v>
      </c>
      <c r="CB137" s="27" t="s">
        <v>1081</v>
      </c>
      <c r="CC137" s="27" t="s">
        <v>1082</v>
      </c>
      <c r="CD137" s="27" t="s">
        <v>1083</v>
      </c>
      <c r="CE137" s="27" t="s">
        <v>1084</v>
      </c>
      <c r="CF137" s="27" t="s">
        <v>1085</v>
      </c>
      <c r="CG137" s="27" t="s">
        <v>1086</v>
      </c>
      <c r="CH137" s="27" t="s">
        <v>1081</v>
      </c>
      <c r="CI137" s="27" t="s">
        <v>1082</v>
      </c>
      <c r="CJ137" s="27" t="s">
        <v>1083</v>
      </c>
      <c r="CK137" s="27" t="s">
        <v>1084</v>
      </c>
      <c r="CL137" s="27" t="s">
        <v>1085</v>
      </c>
      <c r="CM137" s="27" t="s">
        <v>1086</v>
      </c>
      <c r="CN137" s="27" t="s">
        <v>1081</v>
      </c>
      <c r="CO137" s="27" t="s">
        <v>1082</v>
      </c>
      <c r="CP137" s="27" t="s">
        <v>1083</v>
      </c>
      <c r="CQ137" s="27" t="s">
        <v>1084</v>
      </c>
      <c r="CR137" s="27" t="s">
        <v>1085</v>
      </c>
      <c r="CS137" s="27" t="s">
        <v>1086</v>
      </c>
      <c r="CT137" s="27" t="s">
        <v>1081</v>
      </c>
      <c r="CU137" s="27" t="s">
        <v>1082</v>
      </c>
      <c r="CV137" s="27" t="s">
        <v>1083</v>
      </c>
      <c r="CW137" s="27" t="s">
        <v>1084</v>
      </c>
      <c r="CX137" s="27" t="s">
        <v>1085</v>
      </c>
      <c r="CY137" s="27" t="s">
        <v>1086</v>
      </c>
      <c r="CZ137" s="27" t="s">
        <v>1081</v>
      </c>
      <c r="DA137" s="27" t="s">
        <v>1082</v>
      </c>
      <c r="DB137" s="27" t="s">
        <v>1083</v>
      </c>
      <c r="DC137" s="27" t="s">
        <v>1084</v>
      </c>
      <c r="DD137" s="27" t="s">
        <v>1085</v>
      </c>
      <c r="DE137" s="28" t="s">
        <v>1086</v>
      </c>
      <c r="DF137" s="57"/>
      <c r="DG137" s="60"/>
      <c r="DH137" s="57"/>
      <c r="DI137" s="60"/>
      <c r="DJ137" s="55"/>
    </row>
    <row r="138" spans="1:114" ht="20.25" customHeight="1">
      <c r="A138" s="8"/>
      <c r="B138" s="24" t="s">
        <v>1087</v>
      </c>
      <c r="C138" s="25" t="s">
        <v>27</v>
      </c>
      <c r="D138" s="25">
        <v>3</v>
      </c>
      <c r="E138" s="26">
        <v>2E-3</v>
      </c>
      <c r="F138" s="26">
        <v>1E-3</v>
      </c>
      <c r="G138" s="26">
        <v>0</v>
      </c>
      <c r="H138" s="26">
        <v>0.46800000000000003</v>
      </c>
      <c r="I138" s="26">
        <v>1.0349999999999999</v>
      </c>
      <c r="J138" s="27">
        <f t="shared" si="40"/>
        <v>1.506</v>
      </c>
      <c r="K138" s="26">
        <v>0</v>
      </c>
      <c r="L138" s="26">
        <v>0</v>
      </c>
      <c r="M138" s="26">
        <v>0</v>
      </c>
      <c r="N138" s="26">
        <v>0</v>
      </c>
      <c r="O138" s="26">
        <v>0.28599999999999998</v>
      </c>
      <c r="P138" s="27">
        <f t="shared" si="41"/>
        <v>0.28599999999999998</v>
      </c>
      <c r="Q138" s="26">
        <v>2E-3</v>
      </c>
      <c r="R138" s="26">
        <v>0</v>
      </c>
      <c r="S138" s="26">
        <v>0</v>
      </c>
      <c r="T138" s="26">
        <v>6.0000000000000001E-3</v>
      </c>
      <c r="U138" s="26">
        <v>0.22800000000000001</v>
      </c>
      <c r="V138" s="27">
        <f t="shared" si="42"/>
        <v>0.23600000000000002</v>
      </c>
      <c r="W138" s="26">
        <v>0.64900000000000002</v>
      </c>
      <c r="X138" s="26">
        <v>0</v>
      </c>
      <c r="Y138" s="26">
        <v>0</v>
      </c>
      <c r="Z138" s="26">
        <v>2.92</v>
      </c>
      <c r="AA138" s="26">
        <v>2.92</v>
      </c>
      <c r="AB138" s="27">
        <f t="shared" si="43"/>
        <v>6.4889999999999999</v>
      </c>
      <c r="AC138" s="26">
        <v>0.64</v>
      </c>
      <c r="AD138" s="26">
        <v>0</v>
      </c>
      <c r="AE138" s="26">
        <v>0</v>
      </c>
      <c r="AF138" s="26">
        <v>2.8780000000000001</v>
      </c>
      <c r="AG138" s="26">
        <v>2.8780000000000001</v>
      </c>
      <c r="AH138" s="27">
        <f t="shared" si="44"/>
        <v>6.3960000000000008</v>
      </c>
      <c r="AI138" s="26">
        <v>0.63900000000000001</v>
      </c>
      <c r="AJ138" s="26">
        <v>0</v>
      </c>
      <c r="AK138" s="26">
        <v>0</v>
      </c>
      <c r="AL138" s="26">
        <v>2.8769999999999998</v>
      </c>
      <c r="AM138" s="26">
        <v>2.8769999999999998</v>
      </c>
      <c r="AN138" s="27">
        <f t="shared" si="45"/>
        <v>6.3929999999999998</v>
      </c>
      <c r="AO138" s="26">
        <v>0.41899999999999998</v>
      </c>
      <c r="AP138" s="26">
        <v>0</v>
      </c>
      <c r="AQ138" s="26">
        <v>0</v>
      </c>
      <c r="AR138" s="26">
        <v>1.8859999999999999</v>
      </c>
      <c r="AS138" s="26">
        <v>1.8859999999999999</v>
      </c>
      <c r="AT138" s="27">
        <f t="shared" si="46"/>
        <v>4.1909999999999998</v>
      </c>
      <c r="AU138" s="26">
        <v>0</v>
      </c>
      <c r="AV138" s="26">
        <v>0</v>
      </c>
      <c r="AW138" s="26">
        <v>0</v>
      </c>
      <c r="AX138" s="26">
        <v>0</v>
      </c>
      <c r="AY138" s="26">
        <v>0</v>
      </c>
      <c r="AZ138" s="28">
        <f t="shared" si="47"/>
        <v>0</v>
      </c>
      <c r="BA138" s="57"/>
      <c r="BB138" s="60" t="s">
        <v>1088</v>
      </c>
      <c r="BC138" s="57"/>
      <c r="BD138" s="60" t="s">
        <v>1089</v>
      </c>
      <c r="BE138" s="55"/>
      <c r="BF138" s="55"/>
      <c r="BG138" s="24" t="s">
        <v>1087</v>
      </c>
      <c r="BH138" s="25" t="s">
        <v>27</v>
      </c>
      <c r="BI138" s="25">
        <v>3</v>
      </c>
      <c r="BJ138" s="26" t="s">
        <v>1090</v>
      </c>
      <c r="BK138" s="26" t="s">
        <v>1091</v>
      </c>
      <c r="BL138" s="26" t="s">
        <v>1092</v>
      </c>
      <c r="BM138" s="26" t="s">
        <v>1093</v>
      </c>
      <c r="BN138" s="26" t="s">
        <v>1094</v>
      </c>
      <c r="BO138" s="27" t="s">
        <v>1095</v>
      </c>
      <c r="BP138" s="26" t="s">
        <v>1090</v>
      </c>
      <c r="BQ138" s="26" t="s">
        <v>1091</v>
      </c>
      <c r="BR138" s="26" t="s">
        <v>1092</v>
      </c>
      <c r="BS138" s="26" t="s">
        <v>1093</v>
      </c>
      <c r="BT138" s="26" t="s">
        <v>1094</v>
      </c>
      <c r="BU138" s="27" t="s">
        <v>1095</v>
      </c>
      <c r="BV138" s="26" t="s">
        <v>1090</v>
      </c>
      <c r="BW138" s="26" t="s">
        <v>1091</v>
      </c>
      <c r="BX138" s="26" t="s">
        <v>1092</v>
      </c>
      <c r="BY138" s="26" t="s">
        <v>1093</v>
      </c>
      <c r="BZ138" s="26" t="s">
        <v>1094</v>
      </c>
      <c r="CA138" s="27" t="s">
        <v>1095</v>
      </c>
      <c r="CB138" s="26" t="s">
        <v>1090</v>
      </c>
      <c r="CC138" s="26" t="s">
        <v>1091</v>
      </c>
      <c r="CD138" s="26" t="s">
        <v>1092</v>
      </c>
      <c r="CE138" s="26" t="s">
        <v>1093</v>
      </c>
      <c r="CF138" s="26" t="s">
        <v>1094</v>
      </c>
      <c r="CG138" s="27" t="s">
        <v>1095</v>
      </c>
      <c r="CH138" s="26" t="s">
        <v>1090</v>
      </c>
      <c r="CI138" s="26" t="s">
        <v>1091</v>
      </c>
      <c r="CJ138" s="26" t="s">
        <v>1092</v>
      </c>
      <c r="CK138" s="26" t="s">
        <v>1093</v>
      </c>
      <c r="CL138" s="26" t="s">
        <v>1094</v>
      </c>
      <c r="CM138" s="27" t="s">
        <v>1095</v>
      </c>
      <c r="CN138" s="26" t="s">
        <v>1090</v>
      </c>
      <c r="CO138" s="26" t="s">
        <v>1091</v>
      </c>
      <c r="CP138" s="26" t="s">
        <v>1092</v>
      </c>
      <c r="CQ138" s="26" t="s">
        <v>1093</v>
      </c>
      <c r="CR138" s="26" t="s">
        <v>1094</v>
      </c>
      <c r="CS138" s="27" t="s">
        <v>1095</v>
      </c>
      <c r="CT138" s="26" t="s">
        <v>1090</v>
      </c>
      <c r="CU138" s="26" t="s">
        <v>1091</v>
      </c>
      <c r="CV138" s="26" t="s">
        <v>1092</v>
      </c>
      <c r="CW138" s="26" t="s">
        <v>1093</v>
      </c>
      <c r="CX138" s="26" t="s">
        <v>1094</v>
      </c>
      <c r="CY138" s="27" t="s">
        <v>1095</v>
      </c>
      <c r="CZ138" s="26" t="s">
        <v>1090</v>
      </c>
      <c r="DA138" s="26" t="s">
        <v>1091</v>
      </c>
      <c r="DB138" s="26" t="s">
        <v>1092</v>
      </c>
      <c r="DC138" s="26" t="s">
        <v>1093</v>
      </c>
      <c r="DD138" s="26" t="s">
        <v>1094</v>
      </c>
      <c r="DE138" s="28" t="s">
        <v>1095</v>
      </c>
      <c r="DF138" s="57"/>
      <c r="DG138" s="60"/>
      <c r="DH138" s="57"/>
      <c r="DI138" s="60"/>
      <c r="DJ138" s="55"/>
    </row>
    <row r="139" spans="1:114" ht="20.25" customHeight="1">
      <c r="A139" s="8"/>
      <c r="B139" s="24" t="s">
        <v>1096</v>
      </c>
      <c r="C139" s="25" t="s">
        <v>27</v>
      </c>
      <c r="D139" s="25">
        <v>3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7">
        <f t="shared" si="40"/>
        <v>0</v>
      </c>
      <c r="K139" s="26">
        <v>0</v>
      </c>
      <c r="L139" s="26">
        <v>0</v>
      </c>
      <c r="M139" s="26">
        <v>0</v>
      </c>
      <c r="N139" s="26">
        <v>0.70599999999999996</v>
      </c>
      <c r="O139" s="26">
        <v>0.70599999999999996</v>
      </c>
      <c r="P139" s="27">
        <f t="shared" si="41"/>
        <v>1.4119999999999999</v>
      </c>
      <c r="Q139" s="26">
        <v>0</v>
      </c>
      <c r="R139" s="26">
        <v>0</v>
      </c>
      <c r="S139" s="26">
        <v>0</v>
      </c>
      <c r="T139" s="26">
        <v>0.70599999999999996</v>
      </c>
      <c r="U139" s="26">
        <v>0.70599999999999996</v>
      </c>
      <c r="V139" s="27">
        <f t="shared" si="42"/>
        <v>1.4119999999999999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7">
        <f t="shared" si="43"/>
        <v>0</v>
      </c>
      <c r="AC139" s="26">
        <v>0</v>
      </c>
      <c r="AD139" s="26">
        <v>0</v>
      </c>
      <c r="AE139" s="26">
        <v>0</v>
      </c>
      <c r="AF139" s="26">
        <v>0</v>
      </c>
      <c r="AG139" s="26">
        <v>0</v>
      </c>
      <c r="AH139" s="27">
        <f t="shared" si="44"/>
        <v>0</v>
      </c>
      <c r="AI139" s="26">
        <v>0</v>
      </c>
      <c r="AJ139" s="26">
        <v>0</v>
      </c>
      <c r="AK139" s="26">
        <v>0</v>
      </c>
      <c r="AL139" s="26">
        <v>0</v>
      </c>
      <c r="AM139" s="26">
        <v>0</v>
      </c>
      <c r="AN139" s="27">
        <f t="shared" si="45"/>
        <v>0</v>
      </c>
      <c r="AO139" s="26">
        <v>0</v>
      </c>
      <c r="AP139" s="26">
        <v>0</v>
      </c>
      <c r="AQ139" s="26">
        <v>0</v>
      </c>
      <c r="AR139" s="26">
        <v>0</v>
      </c>
      <c r="AS139" s="26">
        <v>0</v>
      </c>
      <c r="AT139" s="27">
        <f t="shared" si="46"/>
        <v>0</v>
      </c>
      <c r="AU139" s="26">
        <v>0</v>
      </c>
      <c r="AV139" s="26">
        <v>0</v>
      </c>
      <c r="AW139" s="26">
        <v>0</v>
      </c>
      <c r="AX139" s="26">
        <v>0</v>
      </c>
      <c r="AY139" s="26">
        <v>0</v>
      </c>
      <c r="AZ139" s="28">
        <f t="shared" si="47"/>
        <v>0</v>
      </c>
      <c r="BA139" s="57"/>
      <c r="BB139" s="60" t="s">
        <v>1097</v>
      </c>
      <c r="BC139" s="57"/>
      <c r="BD139" s="60" t="s">
        <v>1098</v>
      </c>
      <c r="BE139" s="55"/>
      <c r="BF139" s="55"/>
      <c r="BG139" s="24" t="s">
        <v>1096</v>
      </c>
      <c r="BH139" s="25" t="s">
        <v>27</v>
      </c>
      <c r="BI139" s="25">
        <v>3</v>
      </c>
      <c r="BJ139" s="26" t="s">
        <v>1099</v>
      </c>
      <c r="BK139" s="26" t="s">
        <v>1100</v>
      </c>
      <c r="BL139" s="26" t="s">
        <v>1101</v>
      </c>
      <c r="BM139" s="26" t="s">
        <v>1102</v>
      </c>
      <c r="BN139" s="26" t="s">
        <v>1103</v>
      </c>
      <c r="BO139" s="27" t="s">
        <v>1104</v>
      </c>
      <c r="BP139" s="26" t="s">
        <v>1099</v>
      </c>
      <c r="BQ139" s="26" t="s">
        <v>1100</v>
      </c>
      <c r="BR139" s="26" t="s">
        <v>1101</v>
      </c>
      <c r="BS139" s="26" t="s">
        <v>1102</v>
      </c>
      <c r="BT139" s="26" t="s">
        <v>1103</v>
      </c>
      <c r="BU139" s="27" t="s">
        <v>1104</v>
      </c>
      <c r="BV139" s="26" t="s">
        <v>1099</v>
      </c>
      <c r="BW139" s="26" t="s">
        <v>1100</v>
      </c>
      <c r="BX139" s="26" t="s">
        <v>1101</v>
      </c>
      <c r="BY139" s="26" t="s">
        <v>1102</v>
      </c>
      <c r="BZ139" s="26" t="s">
        <v>1103</v>
      </c>
      <c r="CA139" s="27" t="s">
        <v>1104</v>
      </c>
      <c r="CB139" s="26" t="s">
        <v>1099</v>
      </c>
      <c r="CC139" s="26" t="s">
        <v>1100</v>
      </c>
      <c r="CD139" s="26" t="s">
        <v>1101</v>
      </c>
      <c r="CE139" s="26" t="s">
        <v>1102</v>
      </c>
      <c r="CF139" s="26" t="s">
        <v>1103</v>
      </c>
      <c r="CG139" s="27" t="s">
        <v>1104</v>
      </c>
      <c r="CH139" s="26" t="s">
        <v>1099</v>
      </c>
      <c r="CI139" s="26" t="s">
        <v>1100</v>
      </c>
      <c r="CJ139" s="26" t="s">
        <v>1101</v>
      </c>
      <c r="CK139" s="26" t="s">
        <v>1102</v>
      </c>
      <c r="CL139" s="26" t="s">
        <v>1103</v>
      </c>
      <c r="CM139" s="27" t="s">
        <v>1104</v>
      </c>
      <c r="CN139" s="26" t="s">
        <v>1099</v>
      </c>
      <c r="CO139" s="26" t="s">
        <v>1100</v>
      </c>
      <c r="CP139" s="26" t="s">
        <v>1101</v>
      </c>
      <c r="CQ139" s="26" t="s">
        <v>1102</v>
      </c>
      <c r="CR139" s="26" t="s">
        <v>1103</v>
      </c>
      <c r="CS139" s="27" t="s">
        <v>1104</v>
      </c>
      <c r="CT139" s="26" t="s">
        <v>1099</v>
      </c>
      <c r="CU139" s="26" t="s">
        <v>1100</v>
      </c>
      <c r="CV139" s="26" t="s">
        <v>1101</v>
      </c>
      <c r="CW139" s="26" t="s">
        <v>1102</v>
      </c>
      <c r="CX139" s="26" t="s">
        <v>1103</v>
      </c>
      <c r="CY139" s="27" t="s">
        <v>1104</v>
      </c>
      <c r="CZ139" s="26" t="s">
        <v>1099</v>
      </c>
      <c r="DA139" s="26" t="s">
        <v>1100</v>
      </c>
      <c r="DB139" s="26" t="s">
        <v>1101</v>
      </c>
      <c r="DC139" s="26" t="s">
        <v>1102</v>
      </c>
      <c r="DD139" s="26" t="s">
        <v>1103</v>
      </c>
      <c r="DE139" s="28" t="s">
        <v>1104</v>
      </c>
      <c r="DF139" s="57"/>
      <c r="DG139" s="60"/>
      <c r="DH139" s="57"/>
      <c r="DI139" s="60"/>
      <c r="DJ139" s="55"/>
    </row>
    <row r="140" spans="1:114" ht="20.25" customHeight="1">
      <c r="A140" s="8"/>
      <c r="B140" s="24" t="s">
        <v>1105</v>
      </c>
      <c r="C140" s="25" t="s">
        <v>27</v>
      </c>
      <c r="D140" s="25">
        <v>3</v>
      </c>
      <c r="E140" s="27">
        <f>IFERROR(SUM(E138:E139), 0)</f>
        <v>2E-3</v>
      </c>
      <c r="F140" s="27">
        <f>IFERROR(SUM(F138:F139), 0)</f>
        <v>1E-3</v>
      </c>
      <c r="G140" s="27">
        <f>IFERROR(SUM(G138:G139), 0)</f>
        <v>0</v>
      </c>
      <c r="H140" s="27">
        <f>IFERROR(SUM(H138:H139), 0)</f>
        <v>0.46800000000000003</v>
      </c>
      <c r="I140" s="27">
        <f>IFERROR(SUM(I138:I139), 0)</f>
        <v>1.0349999999999999</v>
      </c>
      <c r="J140" s="27">
        <f t="shared" si="40"/>
        <v>1.506</v>
      </c>
      <c r="K140" s="27">
        <f>IFERROR(SUM(K138:K139), 0)</f>
        <v>0</v>
      </c>
      <c r="L140" s="27">
        <f>IFERROR(SUM(L138:L139), 0)</f>
        <v>0</v>
      </c>
      <c r="M140" s="27">
        <f>IFERROR(SUM(M138:M139), 0)</f>
        <v>0</v>
      </c>
      <c r="N140" s="27">
        <f>IFERROR(SUM(N138:N139), 0)</f>
        <v>0.70599999999999996</v>
      </c>
      <c r="O140" s="27">
        <f>IFERROR(SUM(O138:O139), 0)</f>
        <v>0.99199999999999999</v>
      </c>
      <c r="P140" s="27">
        <f t="shared" si="41"/>
        <v>1.698</v>
      </c>
      <c r="Q140" s="27">
        <f>IFERROR(SUM(Q138:Q139), 0)</f>
        <v>2E-3</v>
      </c>
      <c r="R140" s="27">
        <f>IFERROR(SUM(R138:R139), 0)</f>
        <v>0</v>
      </c>
      <c r="S140" s="27">
        <f>IFERROR(SUM(S138:S139), 0)</f>
        <v>0</v>
      </c>
      <c r="T140" s="27">
        <f>IFERROR(SUM(T138:T139), 0)</f>
        <v>0.71199999999999997</v>
      </c>
      <c r="U140" s="27">
        <f>IFERROR(SUM(U138:U139), 0)</f>
        <v>0.93399999999999994</v>
      </c>
      <c r="V140" s="27">
        <f t="shared" si="42"/>
        <v>1.6479999999999999</v>
      </c>
      <c r="W140" s="27">
        <f>IFERROR(SUM(W138:W139), 0)</f>
        <v>0.64900000000000002</v>
      </c>
      <c r="X140" s="27">
        <f>IFERROR(SUM(X138:X139), 0)</f>
        <v>0</v>
      </c>
      <c r="Y140" s="27">
        <f>IFERROR(SUM(Y138:Y139), 0)</f>
        <v>0</v>
      </c>
      <c r="Z140" s="27">
        <f>IFERROR(SUM(Z138:Z139), 0)</f>
        <v>2.92</v>
      </c>
      <c r="AA140" s="27">
        <f>IFERROR(SUM(AA138:AA139), 0)</f>
        <v>2.92</v>
      </c>
      <c r="AB140" s="27">
        <f t="shared" si="43"/>
        <v>6.4889999999999999</v>
      </c>
      <c r="AC140" s="27">
        <f>IFERROR(SUM(AC138:AC139), 0)</f>
        <v>0.64</v>
      </c>
      <c r="AD140" s="27">
        <f>IFERROR(SUM(AD138:AD139), 0)</f>
        <v>0</v>
      </c>
      <c r="AE140" s="27">
        <f>IFERROR(SUM(AE138:AE139), 0)</f>
        <v>0</v>
      </c>
      <c r="AF140" s="27">
        <f>IFERROR(SUM(AF138:AF139), 0)</f>
        <v>2.8780000000000001</v>
      </c>
      <c r="AG140" s="27">
        <f>IFERROR(SUM(AG138:AG139), 0)</f>
        <v>2.8780000000000001</v>
      </c>
      <c r="AH140" s="27">
        <f t="shared" si="44"/>
        <v>6.3960000000000008</v>
      </c>
      <c r="AI140" s="27">
        <f>IFERROR(SUM(AI138:AI139), 0)</f>
        <v>0.63900000000000001</v>
      </c>
      <c r="AJ140" s="27">
        <f>IFERROR(SUM(AJ138:AJ139), 0)</f>
        <v>0</v>
      </c>
      <c r="AK140" s="27">
        <f>IFERROR(SUM(AK138:AK139), 0)</f>
        <v>0</v>
      </c>
      <c r="AL140" s="27">
        <f>IFERROR(SUM(AL138:AL139), 0)</f>
        <v>2.8769999999999998</v>
      </c>
      <c r="AM140" s="27">
        <f>IFERROR(SUM(AM138:AM139), 0)</f>
        <v>2.8769999999999998</v>
      </c>
      <c r="AN140" s="27">
        <f t="shared" si="45"/>
        <v>6.3929999999999998</v>
      </c>
      <c r="AO140" s="27">
        <f>IFERROR(SUM(AO138:AO139), 0)</f>
        <v>0.41899999999999998</v>
      </c>
      <c r="AP140" s="27">
        <f>IFERROR(SUM(AP138:AP139), 0)</f>
        <v>0</v>
      </c>
      <c r="AQ140" s="27">
        <f>IFERROR(SUM(AQ138:AQ139), 0)</f>
        <v>0</v>
      </c>
      <c r="AR140" s="27">
        <f>IFERROR(SUM(AR138:AR139), 0)</f>
        <v>1.8859999999999999</v>
      </c>
      <c r="AS140" s="27">
        <f>IFERROR(SUM(AS138:AS139), 0)</f>
        <v>1.8859999999999999</v>
      </c>
      <c r="AT140" s="27">
        <f t="shared" si="46"/>
        <v>4.1909999999999998</v>
      </c>
      <c r="AU140" s="27">
        <f>IFERROR(SUM(AU138:AU139), 0)</f>
        <v>0</v>
      </c>
      <c r="AV140" s="27">
        <f>IFERROR(SUM(AV138:AV139), 0)</f>
        <v>0</v>
      </c>
      <c r="AW140" s="27">
        <f>IFERROR(SUM(AW138:AW139), 0)</f>
        <v>0</v>
      </c>
      <c r="AX140" s="27">
        <f>IFERROR(SUM(AX138:AX139), 0)</f>
        <v>0</v>
      </c>
      <c r="AY140" s="27">
        <f>IFERROR(SUM(AY138:AY139), 0)</f>
        <v>0</v>
      </c>
      <c r="AZ140" s="28">
        <f t="shared" si="47"/>
        <v>0</v>
      </c>
      <c r="BA140" s="57"/>
      <c r="BB140" s="60" t="s">
        <v>1106</v>
      </c>
      <c r="BC140" s="57"/>
      <c r="BD140" s="60" t="s">
        <v>1107</v>
      </c>
      <c r="BE140" s="55"/>
      <c r="BF140" s="55"/>
      <c r="BG140" s="24" t="s">
        <v>1105</v>
      </c>
      <c r="BH140" s="25" t="s">
        <v>27</v>
      </c>
      <c r="BI140" s="25">
        <v>3</v>
      </c>
      <c r="BJ140" s="27" t="s">
        <v>1108</v>
      </c>
      <c r="BK140" s="27" t="s">
        <v>1109</v>
      </c>
      <c r="BL140" s="27" t="s">
        <v>1110</v>
      </c>
      <c r="BM140" s="27" t="s">
        <v>1111</v>
      </c>
      <c r="BN140" s="27" t="s">
        <v>1112</v>
      </c>
      <c r="BO140" s="27" t="s">
        <v>1113</v>
      </c>
      <c r="BP140" s="27" t="s">
        <v>1108</v>
      </c>
      <c r="BQ140" s="27" t="s">
        <v>1109</v>
      </c>
      <c r="BR140" s="27" t="s">
        <v>1110</v>
      </c>
      <c r="BS140" s="27" t="s">
        <v>1111</v>
      </c>
      <c r="BT140" s="27" t="s">
        <v>1112</v>
      </c>
      <c r="BU140" s="27" t="s">
        <v>1113</v>
      </c>
      <c r="BV140" s="27" t="s">
        <v>1108</v>
      </c>
      <c r="BW140" s="27" t="s">
        <v>1109</v>
      </c>
      <c r="BX140" s="27" t="s">
        <v>1110</v>
      </c>
      <c r="BY140" s="27" t="s">
        <v>1111</v>
      </c>
      <c r="BZ140" s="27" t="s">
        <v>1112</v>
      </c>
      <c r="CA140" s="27" t="s">
        <v>1113</v>
      </c>
      <c r="CB140" s="27" t="s">
        <v>1108</v>
      </c>
      <c r="CC140" s="27" t="s">
        <v>1109</v>
      </c>
      <c r="CD140" s="27" t="s">
        <v>1110</v>
      </c>
      <c r="CE140" s="27" t="s">
        <v>1111</v>
      </c>
      <c r="CF140" s="27" t="s">
        <v>1112</v>
      </c>
      <c r="CG140" s="27" t="s">
        <v>1113</v>
      </c>
      <c r="CH140" s="27" t="s">
        <v>1108</v>
      </c>
      <c r="CI140" s="27" t="s">
        <v>1109</v>
      </c>
      <c r="CJ140" s="27" t="s">
        <v>1110</v>
      </c>
      <c r="CK140" s="27" t="s">
        <v>1111</v>
      </c>
      <c r="CL140" s="27" t="s">
        <v>1112</v>
      </c>
      <c r="CM140" s="27" t="s">
        <v>1113</v>
      </c>
      <c r="CN140" s="27" t="s">
        <v>1108</v>
      </c>
      <c r="CO140" s="27" t="s">
        <v>1109</v>
      </c>
      <c r="CP140" s="27" t="s">
        <v>1110</v>
      </c>
      <c r="CQ140" s="27" t="s">
        <v>1111</v>
      </c>
      <c r="CR140" s="27" t="s">
        <v>1112</v>
      </c>
      <c r="CS140" s="27" t="s">
        <v>1113</v>
      </c>
      <c r="CT140" s="27" t="s">
        <v>1108</v>
      </c>
      <c r="CU140" s="27" t="s">
        <v>1109</v>
      </c>
      <c r="CV140" s="27" t="s">
        <v>1110</v>
      </c>
      <c r="CW140" s="27" t="s">
        <v>1111</v>
      </c>
      <c r="CX140" s="27" t="s">
        <v>1112</v>
      </c>
      <c r="CY140" s="27" t="s">
        <v>1113</v>
      </c>
      <c r="CZ140" s="27" t="s">
        <v>1108</v>
      </c>
      <c r="DA140" s="27" t="s">
        <v>1109</v>
      </c>
      <c r="DB140" s="27" t="s">
        <v>1110</v>
      </c>
      <c r="DC140" s="27" t="s">
        <v>1111</v>
      </c>
      <c r="DD140" s="27" t="s">
        <v>1112</v>
      </c>
      <c r="DE140" s="28" t="s">
        <v>1113</v>
      </c>
      <c r="DF140" s="57"/>
      <c r="DG140" s="60"/>
      <c r="DH140" s="57"/>
      <c r="DI140" s="60"/>
      <c r="DJ140" s="55"/>
    </row>
    <row r="141" spans="1:114" ht="20.25" customHeight="1">
      <c r="A141" s="8"/>
      <c r="B141" s="24" t="s">
        <v>1114</v>
      </c>
      <c r="C141" s="25" t="s">
        <v>27</v>
      </c>
      <c r="D141" s="25">
        <v>3</v>
      </c>
      <c r="E141" s="26">
        <v>3.1E-2</v>
      </c>
      <c r="F141" s="26">
        <v>7.0000000000000001E-3</v>
      </c>
      <c r="G141" s="26">
        <v>3.0000000000000001E-3</v>
      </c>
      <c r="H141" s="26">
        <v>0.107</v>
      </c>
      <c r="I141" s="26">
        <v>0.19700000000000001</v>
      </c>
      <c r="J141" s="27">
        <f t="shared" si="40"/>
        <v>0.34499999999999997</v>
      </c>
      <c r="K141" s="26">
        <v>2.9000000000000001E-2</v>
      </c>
      <c r="L141" s="26">
        <v>0</v>
      </c>
      <c r="M141" s="26">
        <v>3.0000000000000001E-3</v>
      </c>
      <c r="N141" s="26">
        <v>0.10199999999999999</v>
      </c>
      <c r="O141" s="26">
        <v>0.19</v>
      </c>
      <c r="P141" s="27">
        <f t="shared" si="41"/>
        <v>0.32400000000000001</v>
      </c>
      <c r="Q141" s="26">
        <v>2.8000000000000001E-2</v>
      </c>
      <c r="R141" s="26">
        <v>0</v>
      </c>
      <c r="S141" s="26">
        <v>3.0000000000000001E-3</v>
      </c>
      <c r="T141" s="26">
        <v>9.9000000000000005E-2</v>
      </c>
      <c r="U141" s="26">
        <v>0.186</v>
      </c>
      <c r="V141" s="27">
        <f t="shared" si="42"/>
        <v>0.316</v>
      </c>
      <c r="W141" s="26">
        <v>0.111</v>
      </c>
      <c r="X141" s="26">
        <v>0</v>
      </c>
      <c r="Y141" s="26">
        <v>0</v>
      </c>
      <c r="Z141" s="26">
        <v>1.002</v>
      </c>
      <c r="AA141" s="26">
        <v>0</v>
      </c>
      <c r="AB141" s="27">
        <f t="shared" si="43"/>
        <v>1.113</v>
      </c>
      <c r="AC141" s="26">
        <v>0.11</v>
      </c>
      <c r="AD141" s="26">
        <v>0</v>
      </c>
      <c r="AE141" s="26">
        <v>0</v>
      </c>
      <c r="AF141" s="26">
        <v>0.98699999999999999</v>
      </c>
      <c r="AG141" s="26">
        <v>0</v>
      </c>
      <c r="AH141" s="27">
        <f t="shared" si="44"/>
        <v>1.097</v>
      </c>
      <c r="AI141" s="26">
        <v>0.11</v>
      </c>
      <c r="AJ141" s="26">
        <v>0</v>
      </c>
      <c r="AK141" s="26">
        <v>0</v>
      </c>
      <c r="AL141" s="26">
        <v>0.98699999999999999</v>
      </c>
      <c r="AM141" s="26">
        <v>0</v>
      </c>
      <c r="AN141" s="27">
        <f t="shared" si="45"/>
        <v>1.097</v>
      </c>
      <c r="AO141" s="26">
        <v>0.11</v>
      </c>
      <c r="AP141" s="26">
        <v>0</v>
      </c>
      <c r="AQ141" s="26">
        <v>0</v>
      </c>
      <c r="AR141" s="26">
        <v>0.99299999999999999</v>
      </c>
      <c r="AS141" s="26">
        <v>0</v>
      </c>
      <c r="AT141" s="27">
        <f t="shared" si="46"/>
        <v>1.103</v>
      </c>
      <c r="AU141" s="26">
        <v>0.112</v>
      </c>
      <c r="AV141" s="26">
        <v>0</v>
      </c>
      <c r="AW141" s="26">
        <v>0</v>
      </c>
      <c r="AX141" s="26">
        <v>1.0049999999999999</v>
      </c>
      <c r="AY141" s="26">
        <v>0</v>
      </c>
      <c r="AZ141" s="28">
        <f t="shared" si="47"/>
        <v>1.117</v>
      </c>
      <c r="BA141" s="57"/>
      <c r="BB141" s="60" t="s">
        <v>1115</v>
      </c>
      <c r="BC141" s="57"/>
      <c r="BD141" s="60"/>
      <c r="BE141" s="55"/>
      <c r="BF141" s="55"/>
      <c r="BG141" s="24" t="s">
        <v>1114</v>
      </c>
      <c r="BH141" s="25" t="s">
        <v>27</v>
      </c>
      <c r="BI141" s="25">
        <v>3</v>
      </c>
      <c r="BJ141" s="26" t="s">
        <v>1116</v>
      </c>
      <c r="BK141" s="26" t="s">
        <v>1117</v>
      </c>
      <c r="BL141" s="26" t="s">
        <v>1118</v>
      </c>
      <c r="BM141" s="26" t="s">
        <v>1119</v>
      </c>
      <c r="BN141" s="26" t="s">
        <v>1120</v>
      </c>
      <c r="BO141" s="27" t="s">
        <v>1121</v>
      </c>
      <c r="BP141" s="26" t="s">
        <v>1116</v>
      </c>
      <c r="BQ141" s="26" t="s">
        <v>1117</v>
      </c>
      <c r="BR141" s="26" t="s">
        <v>1118</v>
      </c>
      <c r="BS141" s="26" t="s">
        <v>1119</v>
      </c>
      <c r="BT141" s="26" t="s">
        <v>1120</v>
      </c>
      <c r="BU141" s="27" t="s">
        <v>1121</v>
      </c>
      <c r="BV141" s="26" t="s">
        <v>1116</v>
      </c>
      <c r="BW141" s="26" t="s">
        <v>1117</v>
      </c>
      <c r="BX141" s="26" t="s">
        <v>1118</v>
      </c>
      <c r="BY141" s="26" t="s">
        <v>1119</v>
      </c>
      <c r="BZ141" s="26" t="s">
        <v>1120</v>
      </c>
      <c r="CA141" s="27" t="s">
        <v>1121</v>
      </c>
      <c r="CB141" s="26" t="s">
        <v>1116</v>
      </c>
      <c r="CC141" s="26" t="s">
        <v>1117</v>
      </c>
      <c r="CD141" s="26" t="s">
        <v>1118</v>
      </c>
      <c r="CE141" s="26" t="s">
        <v>1119</v>
      </c>
      <c r="CF141" s="26" t="s">
        <v>1120</v>
      </c>
      <c r="CG141" s="27" t="s">
        <v>1121</v>
      </c>
      <c r="CH141" s="26" t="s">
        <v>1116</v>
      </c>
      <c r="CI141" s="26" t="s">
        <v>1117</v>
      </c>
      <c r="CJ141" s="26" t="s">
        <v>1118</v>
      </c>
      <c r="CK141" s="26" t="s">
        <v>1119</v>
      </c>
      <c r="CL141" s="26" t="s">
        <v>1120</v>
      </c>
      <c r="CM141" s="27" t="s">
        <v>1121</v>
      </c>
      <c r="CN141" s="26" t="s">
        <v>1116</v>
      </c>
      <c r="CO141" s="26" t="s">
        <v>1117</v>
      </c>
      <c r="CP141" s="26" t="s">
        <v>1118</v>
      </c>
      <c r="CQ141" s="26" t="s">
        <v>1119</v>
      </c>
      <c r="CR141" s="26" t="s">
        <v>1120</v>
      </c>
      <c r="CS141" s="27" t="s">
        <v>1121</v>
      </c>
      <c r="CT141" s="26" t="s">
        <v>1116</v>
      </c>
      <c r="CU141" s="26" t="s">
        <v>1117</v>
      </c>
      <c r="CV141" s="26" t="s">
        <v>1118</v>
      </c>
      <c r="CW141" s="26" t="s">
        <v>1119</v>
      </c>
      <c r="CX141" s="26" t="s">
        <v>1120</v>
      </c>
      <c r="CY141" s="27" t="s">
        <v>1121</v>
      </c>
      <c r="CZ141" s="26" t="s">
        <v>1116</v>
      </c>
      <c r="DA141" s="26" t="s">
        <v>1117</v>
      </c>
      <c r="DB141" s="26" t="s">
        <v>1118</v>
      </c>
      <c r="DC141" s="26" t="s">
        <v>1119</v>
      </c>
      <c r="DD141" s="26" t="s">
        <v>1120</v>
      </c>
      <c r="DE141" s="28" t="s">
        <v>1121</v>
      </c>
      <c r="DF141" s="57"/>
      <c r="DG141" s="60"/>
      <c r="DH141" s="57"/>
      <c r="DI141" s="60"/>
      <c r="DJ141" s="55"/>
    </row>
    <row r="142" spans="1:114" ht="20.25" customHeight="1">
      <c r="A142" s="8"/>
      <c r="B142" s="24" t="s">
        <v>1122</v>
      </c>
      <c r="C142" s="25" t="s">
        <v>27</v>
      </c>
      <c r="D142" s="25">
        <v>3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7">
        <f t="shared" si="40"/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7">
        <f t="shared" si="41"/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7">
        <f t="shared" si="42"/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7">
        <f t="shared" si="43"/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0</v>
      </c>
      <c r="AH142" s="27">
        <f t="shared" si="44"/>
        <v>0</v>
      </c>
      <c r="AI142" s="26">
        <v>0</v>
      </c>
      <c r="AJ142" s="26">
        <v>0</v>
      </c>
      <c r="AK142" s="26">
        <v>0</v>
      </c>
      <c r="AL142" s="26">
        <v>0</v>
      </c>
      <c r="AM142" s="26">
        <v>0</v>
      </c>
      <c r="AN142" s="27">
        <f t="shared" si="45"/>
        <v>0</v>
      </c>
      <c r="AO142" s="26">
        <v>0</v>
      </c>
      <c r="AP142" s="26">
        <v>0</v>
      </c>
      <c r="AQ142" s="26">
        <v>0</v>
      </c>
      <c r="AR142" s="26">
        <v>0</v>
      </c>
      <c r="AS142" s="26">
        <v>0</v>
      </c>
      <c r="AT142" s="27">
        <f t="shared" si="46"/>
        <v>0</v>
      </c>
      <c r="AU142" s="26">
        <v>0</v>
      </c>
      <c r="AV142" s="26">
        <v>0</v>
      </c>
      <c r="AW142" s="26">
        <v>0</v>
      </c>
      <c r="AX142" s="26">
        <v>0</v>
      </c>
      <c r="AY142" s="26">
        <v>0</v>
      </c>
      <c r="AZ142" s="28">
        <f t="shared" si="47"/>
        <v>0</v>
      </c>
      <c r="BA142" s="57"/>
      <c r="BB142" s="60" t="s">
        <v>1123</v>
      </c>
      <c r="BC142" s="57"/>
      <c r="BD142" s="60"/>
      <c r="BE142" s="55"/>
      <c r="BF142" s="55"/>
      <c r="BG142" s="24" t="s">
        <v>1122</v>
      </c>
      <c r="BH142" s="25" t="s">
        <v>27</v>
      </c>
      <c r="BI142" s="25">
        <v>3</v>
      </c>
      <c r="BJ142" s="26" t="s">
        <v>1124</v>
      </c>
      <c r="BK142" s="26" t="s">
        <v>1125</v>
      </c>
      <c r="BL142" s="26" t="s">
        <v>1126</v>
      </c>
      <c r="BM142" s="26" t="s">
        <v>1127</v>
      </c>
      <c r="BN142" s="26" t="s">
        <v>1128</v>
      </c>
      <c r="BO142" s="27" t="s">
        <v>1129</v>
      </c>
      <c r="BP142" s="26" t="s">
        <v>1124</v>
      </c>
      <c r="BQ142" s="26" t="s">
        <v>1125</v>
      </c>
      <c r="BR142" s="26" t="s">
        <v>1126</v>
      </c>
      <c r="BS142" s="26" t="s">
        <v>1127</v>
      </c>
      <c r="BT142" s="26" t="s">
        <v>1128</v>
      </c>
      <c r="BU142" s="27" t="s">
        <v>1129</v>
      </c>
      <c r="BV142" s="26" t="s">
        <v>1124</v>
      </c>
      <c r="BW142" s="26" t="s">
        <v>1125</v>
      </c>
      <c r="BX142" s="26" t="s">
        <v>1126</v>
      </c>
      <c r="BY142" s="26" t="s">
        <v>1127</v>
      </c>
      <c r="BZ142" s="26" t="s">
        <v>1128</v>
      </c>
      <c r="CA142" s="27" t="s">
        <v>1129</v>
      </c>
      <c r="CB142" s="26" t="s">
        <v>1124</v>
      </c>
      <c r="CC142" s="26" t="s">
        <v>1125</v>
      </c>
      <c r="CD142" s="26" t="s">
        <v>1126</v>
      </c>
      <c r="CE142" s="26" t="s">
        <v>1127</v>
      </c>
      <c r="CF142" s="26" t="s">
        <v>1128</v>
      </c>
      <c r="CG142" s="27" t="s">
        <v>1129</v>
      </c>
      <c r="CH142" s="26" t="s">
        <v>1124</v>
      </c>
      <c r="CI142" s="26" t="s">
        <v>1125</v>
      </c>
      <c r="CJ142" s="26" t="s">
        <v>1126</v>
      </c>
      <c r="CK142" s="26" t="s">
        <v>1127</v>
      </c>
      <c r="CL142" s="26" t="s">
        <v>1128</v>
      </c>
      <c r="CM142" s="27" t="s">
        <v>1129</v>
      </c>
      <c r="CN142" s="26" t="s">
        <v>1124</v>
      </c>
      <c r="CO142" s="26" t="s">
        <v>1125</v>
      </c>
      <c r="CP142" s="26" t="s">
        <v>1126</v>
      </c>
      <c r="CQ142" s="26" t="s">
        <v>1127</v>
      </c>
      <c r="CR142" s="26" t="s">
        <v>1128</v>
      </c>
      <c r="CS142" s="27" t="s">
        <v>1129</v>
      </c>
      <c r="CT142" s="26" t="s">
        <v>1124</v>
      </c>
      <c r="CU142" s="26" t="s">
        <v>1125</v>
      </c>
      <c r="CV142" s="26" t="s">
        <v>1126</v>
      </c>
      <c r="CW142" s="26" t="s">
        <v>1127</v>
      </c>
      <c r="CX142" s="26" t="s">
        <v>1128</v>
      </c>
      <c r="CY142" s="27" t="s">
        <v>1129</v>
      </c>
      <c r="CZ142" s="26" t="s">
        <v>1124</v>
      </c>
      <c r="DA142" s="26" t="s">
        <v>1125</v>
      </c>
      <c r="DB142" s="26" t="s">
        <v>1126</v>
      </c>
      <c r="DC142" s="26" t="s">
        <v>1127</v>
      </c>
      <c r="DD142" s="26" t="s">
        <v>1128</v>
      </c>
      <c r="DE142" s="28" t="s">
        <v>1129</v>
      </c>
      <c r="DF142" s="57"/>
      <c r="DG142" s="60"/>
      <c r="DH142" s="57"/>
      <c r="DI142" s="60"/>
      <c r="DJ142" s="55"/>
    </row>
    <row r="143" spans="1:114" ht="20.25" customHeight="1" thickBot="1">
      <c r="A143" s="8"/>
      <c r="B143" s="30" t="s">
        <v>1130</v>
      </c>
      <c r="C143" s="31" t="s">
        <v>27</v>
      </c>
      <c r="D143" s="31">
        <v>3</v>
      </c>
      <c r="E143" s="33">
        <f>IFERROR(SUM(E141:E142), 0)</f>
        <v>3.1E-2</v>
      </c>
      <c r="F143" s="33">
        <f>IFERROR(SUM(F141:F142), 0)</f>
        <v>7.0000000000000001E-3</v>
      </c>
      <c r="G143" s="33">
        <f>IFERROR(SUM(G141:G142), 0)</f>
        <v>3.0000000000000001E-3</v>
      </c>
      <c r="H143" s="33">
        <f>IFERROR(SUM(H141:H142), 0)</f>
        <v>0.107</v>
      </c>
      <c r="I143" s="33">
        <f>IFERROR(SUM(I141:I142), 0)</f>
        <v>0.19700000000000001</v>
      </c>
      <c r="J143" s="33">
        <f t="shared" si="40"/>
        <v>0.34499999999999997</v>
      </c>
      <c r="K143" s="33">
        <f>IFERROR(SUM(K141:K142), 0)</f>
        <v>2.9000000000000001E-2</v>
      </c>
      <c r="L143" s="33">
        <f>IFERROR(SUM(L141:L142), 0)</f>
        <v>0</v>
      </c>
      <c r="M143" s="33">
        <f>IFERROR(SUM(M141:M142), 0)</f>
        <v>3.0000000000000001E-3</v>
      </c>
      <c r="N143" s="33">
        <f>IFERROR(SUM(N141:N142), 0)</f>
        <v>0.10199999999999999</v>
      </c>
      <c r="O143" s="33">
        <f>IFERROR(SUM(O141:O142), 0)</f>
        <v>0.19</v>
      </c>
      <c r="P143" s="33">
        <f t="shared" si="41"/>
        <v>0.32400000000000001</v>
      </c>
      <c r="Q143" s="33">
        <f>IFERROR(SUM(Q141:Q142), 0)</f>
        <v>2.8000000000000001E-2</v>
      </c>
      <c r="R143" s="33">
        <f>IFERROR(SUM(R141:R142), 0)</f>
        <v>0</v>
      </c>
      <c r="S143" s="33">
        <f>IFERROR(SUM(S141:S142), 0)</f>
        <v>3.0000000000000001E-3</v>
      </c>
      <c r="T143" s="33">
        <f>IFERROR(SUM(T141:T142), 0)</f>
        <v>9.9000000000000005E-2</v>
      </c>
      <c r="U143" s="33">
        <f>IFERROR(SUM(U141:U142), 0)</f>
        <v>0.186</v>
      </c>
      <c r="V143" s="33">
        <f t="shared" si="42"/>
        <v>0.316</v>
      </c>
      <c r="W143" s="33">
        <f>IFERROR(SUM(W141:W142), 0)</f>
        <v>0.111</v>
      </c>
      <c r="X143" s="33">
        <f>IFERROR(SUM(X141:X142), 0)</f>
        <v>0</v>
      </c>
      <c r="Y143" s="33">
        <f>IFERROR(SUM(Y141:Y142), 0)</f>
        <v>0</v>
      </c>
      <c r="Z143" s="33">
        <f>IFERROR(SUM(Z141:Z142), 0)</f>
        <v>1.002</v>
      </c>
      <c r="AA143" s="33">
        <f>IFERROR(SUM(AA141:AA142), 0)</f>
        <v>0</v>
      </c>
      <c r="AB143" s="33">
        <f t="shared" si="43"/>
        <v>1.113</v>
      </c>
      <c r="AC143" s="33">
        <f>IFERROR(SUM(AC141:AC142), 0)</f>
        <v>0.11</v>
      </c>
      <c r="AD143" s="33">
        <f>IFERROR(SUM(AD141:AD142), 0)</f>
        <v>0</v>
      </c>
      <c r="AE143" s="33">
        <f>IFERROR(SUM(AE141:AE142), 0)</f>
        <v>0</v>
      </c>
      <c r="AF143" s="33">
        <f>IFERROR(SUM(AF141:AF142), 0)</f>
        <v>0.98699999999999999</v>
      </c>
      <c r="AG143" s="33">
        <f>IFERROR(SUM(AG141:AG142), 0)</f>
        <v>0</v>
      </c>
      <c r="AH143" s="33">
        <f t="shared" si="44"/>
        <v>1.097</v>
      </c>
      <c r="AI143" s="33">
        <f>IFERROR(SUM(AI141:AI142), 0)</f>
        <v>0.11</v>
      </c>
      <c r="AJ143" s="33">
        <f>IFERROR(SUM(AJ141:AJ142), 0)</f>
        <v>0</v>
      </c>
      <c r="AK143" s="33">
        <f>IFERROR(SUM(AK141:AK142), 0)</f>
        <v>0</v>
      </c>
      <c r="AL143" s="33">
        <f>IFERROR(SUM(AL141:AL142), 0)</f>
        <v>0.98699999999999999</v>
      </c>
      <c r="AM143" s="33">
        <f>IFERROR(SUM(AM141:AM142), 0)</f>
        <v>0</v>
      </c>
      <c r="AN143" s="33">
        <f t="shared" si="45"/>
        <v>1.097</v>
      </c>
      <c r="AO143" s="33">
        <f>IFERROR(SUM(AO141:AO142), 0)</f>
        <v>0.11</v>
      </c>
      <c r="AP143" s="33">
        <f>IFERROR(SUM(AP141:AP142), 0)</f>
        <v>0</v>
      </c>
      <c r="AQ143" s="33">
        <f>IFERROR(SUM(AQ141:AQ142), 0)</f>
        <v>0</v>
      </c>
      <c r="AR143" s="33">
        <f>IFERROR(SUM(AR141:AR142), 0)</f>
        <v>0.99299999999999999</v>
      </c>
      <c r="AS143" s="33">
        <f>IFERROR(SUM(AS141:AS142), 0)</f>
        <v>0</v>
      </c>
      <c r="AT143" s="33">
        <f t="shared" si="46"/>
        <v>1.103</v>
      </c>
      <c r="AU143" s="33">
        <f>IFERROR(SUM(AU141:AU142), 0)</f>
        <v>0.112</v>
      </c>
      <c r="AV143" s="33">
        <f>IFERROR(SUM(AV141:AV142), 0)</f>
        <v>0</v>
      </c>
      <c r="AW143" s="33">
        <f>IFERROR(SUM(AW141:AW142), 0)</f>
        <v>0</v>
      </c>
      <c r="AX143" s="33">
        <f>IFERROR(SUM(AX141:AX142), 0)</f>
        <v>1.0049999999999999</v>
      </c>
      <c r="AY143" s="33">
        <f>IFERROR(SUM(AY141:AY142), 0)</f>
        <v>0</v>
      </c>
      <c r="AZ143" s="34">
        <f t="shared" si="47"/>
        <v>1.117</v>
      </c>
      <c r="BA143" s="57"/>
      <c r="BB143" s="56" t="s">
        <v>1131</v>
      </c>
      <c r="BC143" s="57"/>
      <c r="BD143" s="56"/>
      <c r="BE143" s="55"/>
      <c r="BF143" s="55"/>
      <c r="BG143" s="30" t="s">
        <v>1130</v>
      </c>
      <c r="BH143" s="31" t="s">
        <v>27</v>
      </c>
      <c r="BI143" s="31">
        <v>3</v>
      </c>
      <c r="BJ143" s="33" t="s">
        <v>1132</v>
      </c>
      <c r="BK143" s="33" t="s">
        <v>1133</v>
      </c>
      <c r="BL143" s="33" t="s">
        <v>1134</v>
      </c>
      <c r="BM143" s="33" t="s">
        <v>1135</v>
      </c>
      <c r="BN143" s="33" t="s">
        <v>1136</v>
      </c>
      <c r="BO143" s="33" t="s">
        <v>1137</v>
      </c>
      <c r="BP143" s="33" t="s">
        <v>1132</v>
      </c>
      <c r="BQ143" s="33" t="s">
        <v>1133</v>
      </c>
      <c r="BR143" s="33" t="s">
        <v>1134</v>
      </c>
      <c r="BS143" s="33" t="s">
        <v>1135</v>
      </c>
      <c r="BT143" s="33" t="s">
        <v>1136</v>
      </c>
      <c r="BU143" s="33" t="s">
        <v>1137</v>
      </c>
      <c r="BV143" s="33" t="s">
        <v>1132</v>
      </c>
      <c r="BW143" s="33" t="s">
        <v>1133</v>
      </c>
      <c r="BX143" s="33" t="s">
        <v>1134</v>
      </c>
      <c r="BY143" s="33" t="s">
        <v>1135</v>
      </c>
      <c r="BZ143" s="33" t="s">
        <v>1136</v>
      </c>
      <c r="CA143" s="33" t="s">
        <v>1137</v>
      </c>
      <c r="CB143" s="33" t="s">
        <v>1132</v>
      </c>
      <c r="CC143" s="33" t="s">
        <v>1133</v>
      </c>
      <c r="CD143" s="33" t="s">
        <v>1134</v>
      </c>
      <c r="CE143" s="33" t="s">
        <v>1135</v>
      </c>
      <c r="CF143" s="33" t="s">
        <v>1136</v>
      </c>
      <c r="CG143" s="33" t="s">
        <v>1137</v>
      </c>
      <c r="CH143" s="33" t="s">
        <v>1132</v>
      </c>
      <c r="CI143" s="33" t="s">
        <v>1133</v>
      </c>
      <c r="CJ143" s="33" t="s">
        <v>1134</v>
      </c>
      <c r="CK143" s="33" t="s">
        <v>1135</v>
      </c>
      <c r="CL143" s="33" t="s">
        <v>1136</v>
      </c>
      <c r="CM143" s="33" t="s">
        <v>1137</v>
      </c>
      <c r="CN143" s="33" t="s">
        <v>1132</v>
      </c>
      <c r="CO143" s="33" t="s">
        <v>1133</v>
      </c>
      <c r="CP143" s="33" t="s">
        <v>1134</v>
      </c>
      <c r="CQ143" s="33" t="s">
        <v>1135</v>
      </c>
      <c r="CR143" s="33" t="s">
        <v>1136</v>
      </c>
      <c r="CS143" s="33" t="s">
        <v>1137</v>
      </c>
      <c r="CT143" s="33" t="s">
        <v>1132</v>
      </c>
      <c r="CU143" s="33" t="s">
        <v>1133</v>
      </c>
      <c r="CV143" s="33" t="s">
        <v>1134</v>
      </c>
      <c r="CW143" s="33" t="s">
        <v>1135</v>
      </c>
      <c r="CX143" s="33" t="s">
        <v>1136</v>
      </c>
      <c r="CY143" s="33" t="s">
        <v>1137</v>
      </c>
      <c r="CZ143" s="33" t="s">
        <v>1132</v>
      </c>
      <c r="DA143" s="33" t="s">
        <v>1133</v>
      </c>
      <c r="DB143" s="33" t="s">
        <v>1134</v>
      </c>
      <c r="DC143" s="33" t="s">
        <v>1135</v>
      </c>
      <c r="DD143" s="33" t="s">
        <v>1136</v>
      </c>
      <c r="DE143" s="34" t="s">
        <v>1137</v>
      </c>
      <c r="DF143" s="57"/>
      <c r="DG143" s="56"/>
      <c r="DH143" s="57"/>
      <c r="DI143" s="56"/>
      <c r="DJ143" s="55"/>
    </row>
    <row r="144" spans="1:114" ht="20.25" customHeight="1" thickTop="1" thickBo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55"/>
      <c r="BF144" s="55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55"/>
    </row>
    <row r="145" spans="1:114" ht="20.25" customHeight="1" thickTop="1" thickBot="1">
      <c r="A145" s="8"/>
      <c r="B145" s="14" t="s">
        <v>1138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55"/>
      <c r="BF145" s="55"/>
      <c r="BG145" s="14" t="s">
        <v>1138</v>
      </c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55"/>
    </row>
    <row r="146" spans="1:114" ht="20.25" customHeight="1" thickTop="1">
      <c r="A146" s="8"/>
      <c r="B146" s="18" t="s">
        <v>1139</v>
      </c>
      <c r="C146" s="19" t="s">
        <v>27</v>
      </c>
      <c r="D146" s="19">
        <v>3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1">
        <f>IFERROR(SUM(E146:I146), 0)</f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1">
        <f>IFERROR(SUM(K146:O146), 0)</f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1">
        <f>IFERROR(SUM(Q146:U146), 0)</f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0.17399999999999999</v>
      </c>
      <c r="AB146" s="21">
        <f>IFERROR(SUM(W146:AA146), 0)</f>
        <v>0.17399999999999999</v>
      </c>
      <c r="AC146" s="20">
        <v>0</v>
      </c>
      <c r="AD146" s="20">
        <v>0</v>
      </c>
      <c r="AE146" s="20">
        <v>0</v>
      </c>
      <c r="AF146" s="20">
        <v>0</v>
      </c>
      <c r="AG146" s="20">
        <v>0.39400000000000002</v>
      </c>
      <c r="AH146" s="21">
        <f>IFERROR(SUM(AC146:AG146), 0)</f>
        <v>0.39400000000000002</v>
      </c>
      <c r="AI146" s="20">
        <v>0</v>
      </c>
      <c r="AJ146" s="20">
        <v>0</v>
      </c>
      <c r="AK146" s="20">
        <v>0</v>
      </c>
      <c r="AL146" s="20">
        <v>0</v>
      </c>
      <c r="AM146" s="20">
        <v>0.39400000000000002</v>
      </c>
      <c r="AN146" s="21">
        <f>IFERROR(SUM(AI146:AM146), 0)</f>
        <v>0.39400000000000002</v>
      </c>
      <c r="AO146" s="20">
        <v>0</v>
      </c>
      <c r="AP146" s="20">
        <v>0</v>
      </c>
      <c r="AQ146" s="20">
        <v>0</v>
      </c>
      <c r="AR146" s="20">
        <v>0</v>
      </c>
      <c r="AS146" s="20">
        <v>0.41399999999999998</v>
      </c>
      <c r="AT146" s="21">
        <f>IFERROR(SUM(AO146:AS146), 0)</f>
        <v>0.41399999999999998</v>
      </c>
      <c r="AU146" s="20">
        <v>0</v>
      </c>
      <c r="AV146" s="20">
        <v>0</v>
      </c>
      <c r="AW146" s="20">
        <v>0</v>
      </c>
      <c r="AX146" s="20">
        <v>0</v>
      </c>
      <c r="AY146" s="20">
        <v>0.34899999999999998</v>
      </c>
      <c r="AZ146" s="22">
        <f>IFERROR(SUM(AU146:AY146), 0)</f>
        <v>0.34899999999999998</v>
      </c>
      <c r="BA146" s="57"/>
      <c r="BB146" s="62" t="s">
        <v>1140</v>
      </c>
      <c r="BC146" s="57"/>
      <c r="BD146" s="62"/>
      <c r="BE146" s="55"/>
      <c r="BF146" s="55"/>
      <c r="BG146" s="18" t="s">
        <v>1139</v>
      </c>
      <c r="BH146" s="19" t="s">
        <v>27</v>
      </c>
      <c r="BI146" s="19">
        <v>3</v>
      </c>
      <c r="BJ146" s="20" t="s">
        <v>1141</v>
      </c>
      <c r="BK146" s="20" t="s">
        <v>1142</v>
      </c>
      <c r="BL146" s="20" t="s">
        <v>1143</v>
      </c>
      <c r="BM146" s="20" t="s">
        <v>1144</v>
      </c>
      <c r="BN146" s="20" t="s">
        <v>1145</v>
      </c>
      <c r="BO146" s="21" t="s">
        <v>1146</v>
      </c>
      <c r="BP146" s="20" t="s">
        <v>1141</v>
      </c>
      <c r="BQ146" s="20" t="s">
        <v>1142</v>
      </c>
      <c r="BR146" s="20" t="s">
        <v>1143</v>
      </c>
      <c r="BS146" s="20" t="s">
        <v>1144</v>
      </c>
      <c r="BT146" s="20" t="s">
        <v>1145</v>
      </c>
      <c r="BU146" s="21" t="s">
        <v>1146</v>
      </c>
      <c r="BV146" s="20" t="s">
        <v>1141</v>
      </c>
      <c r="BW146" s="20" t="s">
        <v>1142</v>
      </c>
      <c r="BX146" s="20" t="s">
        <v>1143</v>
      </c>
      <c r="BY146" s="20" t="s">
        <v>1144</v>
      </c>
      <c r="BZ146" s="20" t="s">
        <v>1145</v>
      </c>
      <c r="CA146" s="21" t="s">
        <v>1146</v>
      </c>
      <c r="CB146" s="20" t="s">
        <v>1141</v>
      </c>
      <c r="CC146" s="20" t="s">
        <v>1142</v>
      </c>
      <c r="CD146" s="20" t="s">
        <v>1143</v>
      </c>
      <c r="CE146" s="20" t="s">
        <v>1144</v>
      </c>
      <c r="CF146" s="20" t="s">
        <v>1145</v>
      </c>
      <c r="CG146" s="21" t="s">
        <v>1146</v>
      </c>
      <c r="CH146" s="20" t="s">
        <v>1141</v>
      </c>
      <c r="CI146" s="20" t="s">
        <v>1142</v>
      </c>
      <c r="CJ146" s="20" t="s">
        <v>1143</v>
      </c>
      <c r="CK146" s="20" t="s">
        <v>1144</v>
      </c>
      <c r="CL146" s="20" t="s">
        <v>1145</v>
      </c>
      <c r="CM146" s="21" t="s">
        <v>1146</v>
      </c>
      <c r="CN146" s="20" t="s">
        <v>1141</v>
      </c>
      <c r="CO146" s="20" t="s">
        <v>1142</v>
      </c>
      <c r="CP146" s="20" t="s">
        <v>1143</v>
      </c>
      <c r="CQ146" s="20" t="s">
        <v>1144</v>
      </c>
      <c r="CR146" s="20" t="s">
        <v>1145</v>
      </c>
      <c r="CS146" s="21" t="s">
        <v>1146</v>
      </c>
      <c r="CT146" s="20" t="s">
        <v>1141</v>
      </c>
      <c r="CU146" s="20" t="s">
        <v>1142</v>
      </c>
      <c r="CV146" s="20" t="s">
        <v>1143</v>
      </c>
      <c r="CW146" s="20" t="s">
        <v>1144</v>
      </c>
      <c r="CX146" s="20" t="s">
        <v>1145</v>
      </c>
      <c r="CY146" s="21" t="s">
        <v>1146</v>
      </c>
      <c r="CZ146" s="20" t="s">
        <v>1141</v>
      </c>
      <c r="DA146" s="20" t="s">
        <v>1142</v>
      </c>
      <c r="DB146" s="20" t="s">
        <v>1143</v>
      </c>
      <c r="DC146" s="20" t="s">
        <v>1144</v>
      </c>
      <c r="DD146" s="20" t="s">
        <v>1145</v>
      </c>
      <c r="DE146" s="22" t="s">
        <v>1146</v>
      </c>
      <c r="DF146" s="57"/>
      <c r="DG146" s="62"/>
      <c r="DH146" s="57"/>
      <c r="DI146" s="62"/>
      <c r="DJ146" s="55"/>
    </row>
    <row r="147" spans="1:114" ht="20.25" customHeight="1">
      <c r="A147" s="8"/>
      <c r="B147" s="24" t="s">
        <v>1147</v>
      </c>
      <c r="C147" s="25" t="s">
        <v>27</v>
      </c>
      <c r="D147" s="25">
        <v>3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7">
        <f>IFERROR(SUM(E147:I147), 0)</f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7">
        <f>IFERROR(SUM(K147:O147), 0)</f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7">
        <f>IFERROR(SUM(Q147:U147), 0)</f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-4.2000000000000003E-2</v>
      </c>
      <c r="AB147" s="27">
        <f>IFERROR(SUM(W147:AA147), 0)</f>
        <v>-4.2000000000000003E-2</v>
      </c>
      <c r="AC147" s="26">
        <v>0</v>
      </c>
      <c r="AD147" s="26">
        <v>0</v>
      </c>
      <c r="AE147" s="26">
        <v>0</v>
      </c>
      <c r="AF147" s="26">
        <v>0</v>
      </c>
      <c r="AG147" s="26">
        <v>-9.7000000000000003E-2</v>
      </c>
      <c r="AH147" s="27">
        <f>IFERROR(SUM(AC147:AG147), 0)</f>
        <v>-9.7000000000000003E-2</v>
      </c>
      <c r="AI147" s="26">
        <v>0</v>
      </c>
      <c r="AJ147" s="26">
        <v>0</v>
      </c>
      <c r="AK147" s="26">
        <v>0</v>
      </c>
      <c r="AL147" s="26">
        <v>0</v>
      </c>
      <c r="AM147" s="26">
        <v>-9.7000000000000003E-2</v>
      </c>
      <c r="AN147" s="27">
        <f>IFERROR(SUM(AI147:AM147), 0)</f>
        <v>-9.7000000000000003E-2</v>
      </c>
      <c r="AO147" s="26">
        <v>0</v>
      </c>
      <c r="AP147" s="26">
        <v>0</v>
      </c>
      <c r="AQ147" s="26">
        <v>0</v>
      </c>
      <c r="AR147" s="26">
        <v>0</v>
      </c>
      <c r="AS147" s="26">
        <v>-0.10100000000000001</v>
      </c>
      <c r="AT147" s="27">
        <f>IFERROR(SUM(AO147:AS147), 0)</f>
        <v>-0.10100000000000001</v>
      </c>
      <c r="AU147" s="26">
        <v>0</v>
      </c>
      <c r="AV147" s="26">
        <v>0</v>
      </c>
      <c r="AW147" s="26">
        <v>0</v>
      </c>
      <c r="AX147" s="26">
        <v>0</v>
      </c>
      <c r="AY147" s="26">
        <v>-8.4000000000000005E-2</v>
      </c>
      <c r="AZ147" s="28">
        <f>IFERROR(SUM(AU147:AY147), 0)</f>
        <v>-8.4000000000000005E-2</v>
      </c>
      <c r="BA147" s="57"/>
      <c r="BB147" s="60" t="s">
        <v>1148</v>
      </c>
      <c r="BC147" s="57"/>
      <c r="BD147" s="60"/>
      <c r="BE147" s="55"/>
      <c r="BF147" s="55"/>
      <c r="BG147" s="24" t="s">
        <v>1147</v>
      </c>
      <c r="BH147" s="25" t="s">
        <v>27</v>
      </c>
      <c r="BI147" s="25">
        <v>3</v>
      </c>
      <c r="BJ147" s="26" t="s">
        <v>1149</v>
      </c>
      <c r="BK147" s="26" t="s">
        <v>1150</v>
      </c>
      <c r="BL147" s="26" t="s">
        <v>1151</v>
      </c>
      <c r="BM147" s="26" t="s">
        <v>1152</v>
      </c>
      <c r="BN147" s="26" t="s">
        <v>1153</v>
      </c>
      <c r="BO147" s="27" t="s">
        <v>1154</v>
      </c>
      <c r="BP147" s="26" t="s">
        <v>1149</v>
      </c>
      <c r="BQ147" s="26" t="s">
        <v>1150</v>
      </c>
      <c r="BR147" s="26" t="s">
        <v>1151</v>
      </c>
      <c r="BS147" s="26" t="s">
        <v>1152</v>
      </c>
      <c r="BT147" s="26" t="s">
        <v>1153</v>
      </c>
      <c r="BU147" s="27" t="s">
        <v>1154</v>
      </c>
      <c r="BV147" s="26" t="s">
        <v>1149</v>
      </c>
      <c r="BW147" s="26" t="s">
        <v>1150</v>
      </c>
      <c r="BX147" s="26" t="s">
        <v>1151</v>
      </c>
      <c r="BY147" s="26" t="s">
        <v>1152</v>
      </c>
      <c r="BZ147" s="26" t="s">
        <v>1153</v>
      </c>
      <c r="CA147" s="27" t="s">
        <v>1154</v>
      </c>
      <c r="CB147" s="26" t="s">
        <v>1149</v>
      </c>
      <c r="CC147" s="26" t="s">
        <v>1150</v>
      </c>
      <c r="CD147" s="26" t="s">
        <v>1151</v>
      </c>
      <c r="CE147" s="26" t="s">
        <v>1152</v>
      </c>
      <c r="CF147" s="26" t="s">
        <v>1153</v>
      </c>
      <c r="CG147" s="27" t="s">
        <v>1154</v>
      </c>
      <c r="CH147" s="26" t="s">
        <v>1149</v>
      </c>
      <c r="CI147" s="26" t="s">
        <v>1150</v>
      </c>
      <c r="CJ147" s="26" t="s">
        <v>1151</v>
      </c>
      <c r="CK147" s="26" t="s">
        <v>1152</v>
      </c>
      <c r="CL147" s="26" t="s">
        <v>1153</v>
      </c>
      <c r="CM147" s="27" t="s">
        <v>1154</v>
      </c>
      <c r="CN147" s="26" t="s">
        <v>1149</v>
      </c>
      <c r="CO147" s="26" t="s">
        <v>1150</v>
      </c>
      <c r="CP147" s="26" t="s">
        <v>1151</v>
      </c>
      <c r="CQ147" s="26" t="s">
        <v>1152</v>
      </c>
      <c r="CR147" s="26" t="s">
        <v>1153</v>
      </c>
      <c r="CS147" s="27" t="s">
        <v>1154</v>
      </c>
      <c r="CT147" s="26" t="s">
        <v>1149</v>
      </c>
      <c r="CU147" s="26" t="s">
        <v>1150</v>
      </c>
      <c r="CV147" s="26" t="s">
        <v>1151</v>
      </c>
      <c r="CW147" s="26" t="s">
        <v>1152</v>
      </c>
      <c r="CX147" s="26" t="s">
        <v>1153</v>
      </c>
      <c r="CY147" s="27" t="s">
        <v>1154</v>
      </c>
      <c r="CZ147" s="26" t="s">
        <v>1149</v>
      </c>
      <c r="DA147" s="26" t="s">
        <v>1150</v>
      </c>
      <c r="DB147" s="26" t="s">
        <v>1151</v>
      </c>
      <c r="DC147" s="26" t="s">
        <v>1152</v>
      </c>
      <c r="DD147" s="26" t="s">
        <v>1153</v>
      </c>
      <c r="DE147" s="28" t="s">
        <v>1154</v>
      </c>
      <c r="DF147" s="57"/>
      <c r="DG147" s="60"/>
      <c r="DH147" s="57"/>
      <c r="DI147" s="60"/>
      <c r="DJ147" s="55"/>
    </row>
    <row r="148" spans="1:114" ht="20.25" customHeight="1" thickBot="1">
      <c r="A148" s="8"/>
      <c r="B148" s="30" t="s">
        <v>1155</v>
      </c>
      <c r="C148" s="31" t="s">
        <v>27</v>
      </c>
      <c r="D148" s="31">
        <v>3</v>
      </c>
      <c r="E148" s="33">
        <f>IFERROR(SUM(E146:E147), 0)</f>
        <v>0</v>
      </c>
      <c r="F148" s="33">
        <f>IFERROR(SUM(F146:F147), 0)</f>
        <v>0</v>
      </c>
      <c r="G148" s="33">
        <f>IFERROR(SUM(G146:G147), 0)</f>
        <v>0</v>
      </c>
      <c r="H148" s="33">
        <f>IFERROR(SUM(H146:H147), 0)</f>
        <v>0</v>
      </c>
      <c r="I148" s="33">
        <f>IFERROR(SUM(I146:I147), 0)</f>
        <v>0</v>
      </c>
      <c r="J148" s="33">
        <f>IFERROR(SUM(E148:I148), 0)</f>
        <v>0</v>
      </c>
      <c r="K148" s="33">
        <f>IFERROR(SUM(K146:K147), 0)</f>
        <v>0</v>
      </c>
      <c r="L148" s="33">
        <f>IFERROR(SUM(L146:L147), 0)</f>
        <v>0</v>
      </c>
      <c r="M148" s="33">
        <f>IFERROR(SUM(M146:M147), 0)</f>
        <v>0</v>
      </c>
      <c r="N148" s="33">
        <f>IFERROR(SUM(N146:N147), 0)</f>
        <v>0</v>
      </c>
      <c r="O148" s="33">
        <f>IFERROR(SUM(O146:O147), 0)</f>
        <v>0</v>
      </c>
      <c r="P148" s="33">
        <f>IFERROR(SUM(K148:O148), 0)</f>
        <v>0</v>
      </c>
      <c r="Q148" s="33">
        <f>IFERROR(SUM(Q146:Q147), 0)</f>
        <v>0</v>
      </c>
      <c r="R148" s="33">
        <f>IFERROR(SUM(R146:R147), 0)</f>
        <v>0</v>
      </c>
      <c r="S148" s="33">
        <f>IFERROR(SUM(S146:S147), 0)</f>
        <v>0</v>
      </c>
      <c r="T148" s="33">
        <f>IFERROR(SUM(T146:T147), 0)</f>
        <v>0</v>
      </c>
      <c r="U148" s="33">
        <f>IFERROR(SUM(U146:U147), 0)</f>
        <v>0</v>
      </c>
      <c r="V148" s="33">
        <f>IFERROR(SUM(Q148:U148), 0)</f>
        <v>0</v>
      </c>
      <c r="W148" s="33">
        <f>IFERROR(SUM(W146:W147), 0)</f>
        <v>0</v>
      </c>
      <c r="X148" s="33">
        <f>IFERROR(SUM(X146:X147), 0)</f>
        <v>0</v>
      </c>
      <c r="Y148" s="33">
        <f>IFERROR(SUM(Y146:Y147), 0)</f>
        <v>0</v>
      </c>
      <c r="Z148" s="33">
        <f>IFERROR(SUM(Z146:Z147), 0)</f>
        <v>0</v>
      </c>
      <c r="AA148" s="33">
        <f>IFERROR(SUM(AA146:AA147), 0)</f>
        <v>0.13199999999999998</v>
      </c>
      <c r="AB148" s="33">
        <f>IFERROR(SUM(W148:AA148), 0)</f>
        <v>0.13199999999999998</v>
      </c>
      <c r="AC148" s="33">
        <f>IFERROR(SUM(AC146:AC147), 0)</f>
        <v>0</v>
      </c>
      <c r="AD148" s="33">
        <f>IFERROR(SUM(AD146:AD147), 0)</f>
        <v>0</v>
      </c>
      <c r="AE148" s="33">
        <f>IFERROR(SUM(AE146:AE147), 0)</f>
        <v>0</v>
      </c>
      <c r="AF148" s="33">
        <f>IFERROR(SUM(AF146:AF147), 0)</f>
        <v>0</v>
      </c>
      <c r="AG148" s="33">
        <f>IFERROR(SUM(AG146:AG147), 0)</f>
        <v>0.29700000000000004</v>
      </c>
      <c r="AH148" s="33">
        <f>IFERROR(SUM(AC148:AG148), 0)</f>
        <v>0.29700000000000004</v>
      </c>
      <c r="AI148" s="33">
        <f>IFERROR(SUM(AI146:AI147), 0)</f>
        <v>0</v>
      </c>
      <c r="AJ148" s="33">
        <f>IFERROR(SUM(AJ146:AJ147), 0)</f>
        <v>0</v>
      </c>
      <c r="AK148" s="33">
        <f>IFERROR(SUM(AK146:AK147), 0)</f>
        <v>0</v>
      </c>
      <c r="AL148" s="33">
        <f>IFERROR(SUM(AL146:AL147), 0)</f>
        <v>0</v>
      </c>
      <c r="AM148" s="33">
        <f>IFERROR(SUM(AM146:AM147), 0)</f>
        <v>0.29700000000000004</v>
      </c>
      <c r="AN148" s="33">
        <f>IFERROR(SUM(AI148:AM148), 0)</f>
        <v>0.29700000000000004</v>
      </c>
      <c r="AO148" s="33">
        <f>IFERROR(SUM(AO146:AO147), 0)</f>
        <v>0</v>
      </c>
      <c r="AP148" s="33">
        <f>IFERROR(SUM(AP146:AP147), 0)</f>
        <v>0</v>
      </c>
      <c r="AQ148" s="33">
        <f>IFERROR(SUM(AQ146:AQ147), 0)</f>
        <v>0</v>
      </c>
      <c r="AR148" s="33">
        <f>IFERROR(SUM(AR146:AR147), 0)</f>
        <v>0</v>
      </c>
      <c r="AS148" s="33">
        <f>IFERROR(SUM(AS146:AS147), 0)</f>
        <v>0.31299999999999994</v>
      </c>
      <c r="AT148" s="33">
        <f>IFERROR(SUM(AO148:AS148), 0)</f>
        <v>0.31299999999999994</v>
      </c>
      <c r="AU148" s="33">
        <f>IFERROR(SUM(AU146:AU147), 0)</f>
        <v>0</v>
      </c>
      <c r="AV148" s="33">
        <f>IFERROR(SUM(AV146:AV147), 0)</f>
        <v>0</v>
      </c>
      <c r="AW148" s="33">
        <f>IFERROR(SUM(AW146:AW147), 0)</f>
        <v>0</v>
      </c>
      <c r="AX148" s="33">
        <f>IFERROR(SUM(AX146:AX147), 0)</f>
        <v>0</v>
      </c>
      <c r="AY148" s="33">
        <f>IFERROR(SUM(AY146:AY147), 0)</f>
        <v>0.26499999999999996</v>
      </c>
      <c r="AZ148" s="34">
        <f>IFERROR(SUM(AU148:AY148), 0)</f>
        <v>0.26499999999999996</v>
      </c>
      <c r="BA148" s="57"/>
      <c r="BB148" s="56" t="s">
        <v>1156</v>
      </c>
      <c r="BC148" s="57"/>
      <c r="BD148" s="56"/>
      <c r="BE148" s="55"/>
      <c r="BF148" s="55"/>
      <c r="BG148" s="30" t="s">
        <v>1155</v>
      </c>
      <c r="BH148" s="31" t="s">
        <v>27</v>
      </c>
      <c r="BI148" s="31">
        <v>3</v>
      </c>
      <c r="BJ148" s="33" t="s">
        <v>1157</v>
      </c>
      <c r="BK148" s="33" t="s">
        <v>1158</v>
      </c>
      <c r="BL148" s="33" t="s">
        <v>1159</v>
      </c>
      <c r="BM148" s="33" t="s">
        <v>1160</v>
      </c>
      <c r="BN148" s="33" t="s">
        <v>1161</v>
      </c>
      <c r="BO148" s="33" t="s">
        <v>1162</v>
      </c>
      <c r="BP148" s="33" t="s">
        <v>1157</v>
      </c>
      <c r="BQ148" s="33" t="s">
        <v>1158</v>
      </c>
      <c r="BR148" s="33" t="s">
        <v>1159</v>
      </c>
      <c r="BS148" s="33" t="s">
        <v>1160</v>
      </c>
      <c r="BT148" s="33" t="s">
        <v>1161</v>
      </c>
      <c r="BU148" s="33" t="s">
        <v>1162</v>
      </c>
      <c r="BV148" s="33" t="s">
        <v>1157</v>
      </c>
      <c r="BW148" s="33" t="s">
        <v>1158</v>
      </c>
      <c r="BX148" s="33" t="s">
        <v>1159</v>
      </c>
      <c r="BY148" s="33" t="s">
        <v>1160</v>
      </c>
      <c r="BZ148" s="33" t="s">
        <v>1161</v>
      </c>
      <c r="CA148" s="33" t="s">
        <v>1162</v>
      </c>
      <c r="CB148" s="33" t="s">
        <v>1157</v>
      </c>
      <c r="CC148" s="33" t="s">
        <v>1158</v>
      </c>
      <c r="CD148" s="33" t="s">
        <v>1159</v>
      </c>
      <c r="CE148" s="33" t="s">
        <v>1160</v>
      </c>
      <c r="CF148" s="33" t="s">
        <v>1161</v>
      </c>
      <c r="CG148" s="33" t="s">
        <v>1162</v>
      </c>
      <c r="CH148" s="33" t="s">
        <v>1157</v>
      </c>
      <c r="CI148" s="33" t="s">
        <v>1158</v>
      </c>
      <c r="CJ148" s="33" t="s">
        <v>1159</v>
      </c>
      <c r="CK148" s="33" t="s">
        <v>1160</v>
      </c>
      <c r="CL148" s="33" t="s">
        <v>1161</v>
      </c>
      <c r="CM148" s="33" t="s">
        <v>1162</v>
      </c>
      <c r="CN148" s="33" t="s">
        <v>1157</v>
      </c>
      <c r="CO148" s="33" t="s">
        <v>1158</v>
      </c>
      <c r="CP148" s="33" t="s">
        <v>1159</v>
      </c>
      <c r="CQ148" s="33" t="s">
        <v>1160</v>
      </c>
      <c r="CR148" s="33" t="s">
        <v>1161</v>
      </c>
      <c r="CS148" s="33" t="s">
        <v>1162</v>
      </c>
      <c r="CT148" s="33" t="s">
        <v>1157</v>
      </c>
      <c r="CU148" s="33" t="s">
        <v>1158</v>
      </c>
      <c r="CV148" s="33" t="s">
        <v>1159</v>
      </c>
      <c r="CW148" s="33" t="s">
        <v>1160</v>
      </c>
      <c r="CX148" s="33" t="s">
        <v>1161</v>
      </c>
      <c r="CY148" s="33" t="s">
        <v>1162</v>
      </c>
      <c r="CZ148" s="33" t="s">
        <v>1157</v>
      </c>
      <c r="DA148" s="33" t="s">
        <v>1158</v>
      </c>
      <c r="DB148" s="33" t="s">
        <v>1159</v>
      </c>
      <c r="DC148" s="33" t="s">
        <v>1160</v>
      </c>
      <c r="DD148" s="33" t="s">
        <v>1161</v>
      </c>
      <c r="DE148" s="34" t="s">
        <v>1162</v>
      </c>
      <c r="DF148" s="57"/>
      <c r="DG148" s="56"/>
      <c r="DH148" s="57"/>
      <c r="DI148" s="56"/>
      <c r="DJ148" s="55"/>
    </row>
    <row r="149" spans="1:114" ht="20.25" customHeight="1" thickTop="1" thickBo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55"/>
      <c r="BF149" s="55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55"/>
    </row>
    <row r="150" spans="1:114" ht="20.25" customHeight="1" thickTop="1" thickBot="1">
      <c r="A150" s="8"/>
      <c r="B150" s="14" t="s">
        <v>1163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55"/>
      <c r="BF150" s="55"/>
      <c r="BG150" s="14" t="s">
        <v>1163</v>
      </c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55"/>
    </row>
    <row r="151" spans="1:114" ht="20.25" customHeight="1" thickTop="1">
      <c r="A151" s="8"/>
      <c r="B151" s="18" t="s">
        <v>1164</v>
      </c>
      <c r="C151" s="19" t="s">
        <v>27</v>
      </c>
      <c r="D151" s="19">
        <v>3</v>
      </c>
      <c r="E151" s="20">
        <v>18.989999999999998</v>
      </c>
      <c r="F151" s="20">
        <v>0</v>
      </c>
      <c r="G151" s="20">
        <v>0</v>
      </c>
      <c r="H151" s="20">
        <v>0</v>
      </c>
      <c r="I151" s="20">
        <v>0</v>
      </c>
      <c r="J151" s="21">
        <f t="shared" ref="J151:J160" si="48">IFERROR(SUM(E151:I151), 0)</f>
        <v>18.989999999999998</v>
      </c>
      <c r="K151" s="20">
        <v>20.303000000000001</v>
      </c>
      <c r="L151" s="20">
        <v>0</v>
      </c>
      <c r="M151" s="20">
        <v>0</v>
      </c>
      <c r="N151" s="20">
        <v>0</v>
      </c>
      <c r="O151" s="20">
        <v>0</v>
      </c>
      <c r="P151" s="21">
        <f t="shared" ref="P151:P160" si="49">IFERROR(SUM(K151:O151), 0)</f>
        <v>20.303000000000001</v>
      </c>
      <c r="Q151" s="20">
        <v>26.713000000000001</v>
      </c>
      <c r="R151" s="20">
        <v>0</v>
      </c>
      <c r="S151" s="20">
        <v>0</v>
      </c>
      <c r="T151" s="20">
        <v>0</v>
      </c>
      <c r="U151" s="20">
        <v>0</v>
      </c>
      <c r="V151" s="21">
        <f t="shared" ref="V151:V160" si="50">IFERROR(SUM(Q151:U151), 0)</f>
        <v>26.713000000000001</v>
      </c>
      <c r="W151" s="20">
        <v>14.172000000000001</v>
      </c>
      <c r="X151" s="20">
        <v>0</v>
      </c>
      <c r="Y151" s="20">
        <v>0</v>
      </c>
      <c r="Z151" s="20">
        <v>0</v>
      </c>
      <c r="AA151" s="20">
        <v>0</v>
      </c>
      <c r="AB151" s="21">
        <f t="shared" ref="AB151:AB160" si="51">IFERROR(SUM(W151:AA151), 0)</f>
        <v>14.172000000000001</v>
      </c>
      <c r="AC151" s="20">
        <v>13.945</v>
      </c>
      <c r="AD151" s="20">
        <v>0</v>
      </c>
      <c r="AE151" s="20">
        <v>0</v>
      </c>
      <c r="AF151" s="20">
        <v>0</v>
      </c>
      <c r="AG151" s="20">
        <v>0</v>
      </c>
      <c r="AH151" s="21">
        <f t="shared" ref="AH151:AH160" si="52">IFERROR(SUM(AC151:AG151), 0)</f>
        <v>13.945</v>
      </c>
      <c r="AI151" s="20">
        <v>13.939</v>
      </c>
      <c r="AJ151" s="20">
        <v>0</v>
      </c>
      <c r="AK151" s="20">
        <v>0</v>
      </c>
      <c r="AL151" s="20">
        <v>0</v>
      </c>
      <c r="AM151" s="20">
        <v>0</v>
      </c>
      <c r="AN151" s="21">
        <f t="shared" ref="AN151:AN160" si="53">IFERROR(SUM(AI151:AM151), 0)</f>
        <v>13.939</v>
      </c>
      <c r="AO151" s="20">
        <v>14.040000000000001</v>
      </c>
      <c r="AP151" s="20">
        <v>0</v>
      </c>
      <c r="AQ151" s="20">
        <v>0</v>
      </c>
      <c r="AR151" s="20">
        <v>0</v>
      </c>
      <c r="AS151" s="20">
        <v>0</v>
      </c>
      <c r="AT151" s="21">
        <f t="shared" ref="AT151:AT160" si="54">IFERROR(SUM(AO151:AS151), 0)</f>
        <v>14.040000000000001</v>
      </c>
      <c r="AU151" s="20">
        <v>14.225000000000001</v>
      </c>
      <c r="AV151" s="20">
        <v>0</v>
      </c>
      <c r="AW151" s="20">
        <v>0</v>
      </c>
      <c r="AX151" s="20">
        <v>0</v>
      </c>
      <c r="AY151" s="20">
        <v>0</v>
      </c>
      <c r="AZ151" s="22">
        <f t="shared" ref="AZ151:AZ160" si="55">IFERROR(SUM(AU151:AY151), 0)</f>
        <v>14.225000000000001</v>
      </c>
      <c r="BA151" s="57"/>
      <c r="BB151" s="62" t="s">
        <v>1165</v>
      </c>
      <c r="BC151" s="57"/>
      <c r="BD151" s="62"/>
      <c r="BE151" s="55"/>
      <c r="BF151" s="55"/>
      <c r="BG151" s="18" t="s">
        <v>1166</v>
      </c>
      <c r="BH151" s="19" t="s">
        <v>27</v>
      </c>
      <c r="BI151" s="19">
        <v>3</v>
      </c>
      <c r="BJ151" s="20" t="s">
        <v>1167</v>
      </c>
      <c r="BK151" s="20" t="s">
        <v>1168</v>
      </c>
      <c r="BL151" s="20" t="s">
        <v>1169</v>
      </c>
      <c r="BM151" s="20" t="s">
        <v>1170</v>
      </c>
      <c r="BN151" s="20" t="s">
        <v>1171</v>
      </c>
      <c r="BO151" s="21" t="s">
        <v>1172</v>
      </c>
      <c r="BP151" s="20" t="s">
        <v>1167</v>
      </c>
      <c r="BQ151" s="20" t="s">
        <v>1168</v>
      </c>
      <c r="BR151" s="20" t="s">
        <v>1169</v>
      </c>
      <c r="BS151" s="20" t="s">
        <v>1170</v>
      </c>
      <c r="BT151" s="20" t="s">
        <v>1171</v>
      </c>
      <c r="BU151" s="21" t="s">
        <v>1172</v>
      </c>
      <c r="BV151" s="20" t="s">
        <v>1167</v>
      </c>
      <c r="BW151" s="20" t="s">
        <v>1168</v>
      </c>
      <c r="BX151" s="20" t="s">
        <v>1169</v>
      </c>
      <c r="BY151" s="20" t="s">
        <v>1170</v>
      </c>
      <c r="BZ151" s="20" t="s">
        <v>1171</v>
      </c>
      <c r="CA151" s="21" t="s">
        <v>1172</v>
      </c>
      <c r="CB151" s="20" t="s">
        <v>1167</v>
      </c>
      <c r="CC151" s="20" t="s">
        <v>1168</v>
      </c>
      <c r="CD151" s="20" t="s">
        <v>1169</v>
      </c>
      <c r="CE151" s="20" t="s">
        <v>1170</v>
      </c>
      <c r="CF151" s="20" t="s">
        <v>1171</v>
      </c>
      <c r="CG151" s="21" t="s">
        <v>1172</v>
      </c>
      <c r="CH151" s="20" t="s">
        <v>1167</v>
      </c>
      <c r="CI151" s="20" t="s">
        <v>1168</v>
      </c>
      <c r="CJ151" s="20" t="s">
        <v>1169</v>
      </c>
      <c r="CK151" s="20" t="s">
        <v>1170</v>
      </c>
      <c r="CL151" s="20" t="s">
        <v>1171</v>
      </c>
      <c r="CM151" s="21" t="s">
        <v>1172</v>
      </c>
      <c r="CN151" s="20" t="s">
        <v>1167</v>
      </c>
      <c r="CO151" s="20" t="s">
        <v>1168</v>
      </c>
      <c r="CP151" s="20" t="s">
        <v>1169</v>
      </c>
      <c r="CQ151" s="20" t="s">
        <v>1170</v>
      </c>
      <c r="CR151" s="20" t="s">
        <v>1171</v>
      </c>
      <c r="CS151" s="21" t="s">
        <v>1172</v>
      </c>
      <c r="CT151" s="20" t="s">
        <v>1167</v>
      </c>
      <c r="CU151" s="20" t="s">
        <v>1168</v>
      </c>
      <c r="CV151" s="20" t="s">
        <v>1169</v>
      </c>
      <c r="CW151" s="20" t="s">
        <v>1170</v>
      </c>
      <c r="CX151" s="20" t="s">
        <v>1171</v>
      </c>
      <c r="CY151" s="21" t="s">
        <v>1172</v>
      </c>
      <c r="CZ151" s="20" t="s">
        <v>1167</v>
      </c>
      <c r="DA151" s="20" t="s">
        <v>1168</v>
      </c>
      <c r="DB151" s="20" t="s">
        <v>1169</v>
      </c>
      <c r="DC151" s="20" t="s">
        <v>1170</v>
      </c>
      <c r="DD151" s="20" t="s">
        <v>1171</v>
      </c>
      <c r="DE151" s="22" t="s">
        <v>1172</v>
      </c>
      <c r="DF151" s="57"/>
      <c r="DG151" s="62"/>
      <c r="DH151" s="57"/>
      <c r="DI151" s="62"/>
      <c r="DJ151" s="55"/>
    </row>
    <row r="152" spans="1:114" ht="20.25" customHeight="1">
      <c r="A152" s="8"/>
      <c r="B152" s="24" t="s">
        <v>1173</v>
      </c>
      <c r="C152" s="25" t="s">
        <v>27</v>
      </c>
      <c r="D152" s="25">
        <v>3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7">
        <f t="shared" si="48"/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7">
        <f t="shared" si="49"/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7">
        <f t="shared" si="50"/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7">
        <f t="shared" si="51"/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7">
        <f t="shared" si="52"/>
        <v>0</v>
      </c>
      <c r="AI152" s="26">
        <v>0</v>
      </c>
      <c r="AJ152" s="26">
        <v>0</v>
      </c>
      <c r="AK152" s="26">
        <v>0</v>
      </c>
      <c r="AL152" s="26">
        <v>0</v>
      </c>
      <c r="AM152" s="26">
        <v>0</v>
      </c>
      <c r="AN152" s="27">
        <f t="shared" si="53"/>
        <v>0</v>
      </c>
      <c r="AO152" s="26">
        <v>0</v>
      </c>
      <c r="AP152" s="26">
        <v>0</v>
      </c>
      <c r="AQ152" s="26">
        <v>0</v>
      </c>
      <c r="AR152" s="26">
        <v>0</v>
      </c>
      <c r="AS152" s="26">
        <v>0</v>
      </c>
      <c r="AT152" s="27">
        <f t="shared" si="54"/>
        <v>0</v>
      </c>
      <c r="AU152" s="26">
        <v>0</v>
      </c>
      <c r="AV152" s="26">
        <v>0</v>
      </c>
      <c r="AW152" s="26">
        <v>0</v>
      </c>
      <c r="AX152" s="26">
        <v>0</v>
      </c>
      <c r="AY152" s="26">
        <v>0</v>
      </c>
      <c r="AZ152" s="28">
        <f t="shared" si="55"/>
        <v>0</v>
      </c>
      <c r="BA152" s="57"/>
      <c r="BB152" s="60" t="s">
        <v>1174</v>
      </c>
      <c r="BC152" s="57"/>
      <c r="BD152" s="60"/>
      <c r="BE152" s="55"/>
      <c r="BF152" s="55"/>
      <c r="BG152" s="24" t="s">
        <v>1175</v>
      </c>
      <c r="BH152" s="25" t="s">
        <v>27</v>
      </c>
      <c r="BI152" s="25">
        <v>3</v>
      </c>
      <c r="BJ152" s="26" t="s">
        <v>1176</v>
      </c>
      <c r="BK152" s="26" t="s">
        <v>1177</v>
      </c>
      <c r="BL152" s="26" t="s">
        <v>1178</v>
      </c>
      <c r="BM152" s="26" t="s">
        <v>1179</v>
      </c>
      <c r="BN152" s="26" t="s">
        <v>1180</v>
      </c>
      <c r="BO152" s="27" t="s">
        <v>1181</v>
      </c>
      <c r="BP152" s="26" t="s">
        <v>1176</v>
      </c>
      <c r="BQ152" s="26" t="s">
        <v>1177</v>
      </c>
      <c r="BR152" s="26" t="s">
        <v>1178</v>
      </c>
      <c r="BS152" s="26" t="s">
        <v>1179</v>
      </c>
      <c r="BT152" s="26" t="s">
        <v>1180</v>
      </c>
      <c r="BU152" s="27" t="s">
        <v>1181</v>
      </c>
      <c r="BV152" s="26" t="s">
        <v>1176</v>
      </c>
      <c r="BW152" s="26" t="s">
        <v>1177</v>
      </c>
      <c r="BX152" s="26" t="s">
        <v>1178</v>
      </c>
      <c r="BY152" s="26" t="s">
        <v>1179</v>
      </c>
      <c r="BZ152" s="26" t="s">
        <v>1180</v>
      </c>
      <c r="CA152" s="27" t="s">
        <v>1181</v>
      </c>
      <c r="CB152" s="26" t="s">
        <v>1176</v>
      </c>
      <c r="CC152" s="26" t="s">
        <v>1177</v>
      </c>
      <c r="CD152" s="26" t="s">
        <v>1178</v>
      </c>
      <c r="CE152" s="26" t="s">
        <v>1179</v>
      </c>
      <c r="CF152" s="26" t="s">
        <v>1180</v>
      </c>
      <c r="CG152" s="27" t="s">
        <v>1181</v>
      </c>
      <c r="CH152" s="26" t="s">
        <v>1176</v>
      </c>
      <c r="CI152" s="26" t="s">
        <v>1177</v>
      </c>
      <c r="CJ152" s="26" t="s">
        <v>1178</v>
      </c>
      <c r="CK152" s="26" t="s">
        <v>1179</v>
      </c>
      <c r="CL152" s="26" t="s">
        <v>1180</v>
      </c>
      <c r="CM152" s="27" t="s">
        <v>1181</v>
      </c>
      <c r="CN152" s="26" t="s">
        <v>1176</v>
      </c>
      <c r="CO152" s="26" t="s">
        <v>1177</v>
      </c>
      <c r="CP152" s="26" t="s">
        <v>1178</v>
      </c>
      <c r="CQ152" s="26" t="s">
        <v>1179</v>
      </c>
      <c r="CR152" s="26" t="s">
        <v>1180</v>
      </c>
      <c r="CS152" s="27" t="s">
        <v>1181</v>
      </c>
      <c r="CT152" s="26" t="s">
        <v>1176</v>
      </c>
      <c r="CU152" s="26" t="s">
        <v>1177</v>
      </c>
      <c r="CV152" s="26" t="s">
        <v>1178</v>
      </c>
      <c r="CW152" s="26" t="s">
        <v>1179</v>
      </c>
      <c r="CX152" s="26" t="s">
        <v>1180</v>
      </c>
      <c r="CY152" s="27" t="s">
        <v>1181</v>
      </c>
      <c r="CZ152" s="26" t="s">
        <v>1176</v>
      </c>
      <c r="DA152" s="26" t="s">
        <v>1177</v>
      </c>
      <c r="DB152" s="26" t="s">
        <v>1178</v>
      </c>
      <c r="DC152" s="26" t="s">
        <v>1179</v>
      </c>
      <c r="DD152" s="26" t="s">
        <v>1180</v>
      </c>
      <c r="DE152" s="28" t="s">
        <v>1181</v>
      </c>
      <c r="DF152" s="57"/>
      <c r="DG152" s="60"/>
      <c r="DH152" s="57"/>
      <c r="DI152" s="60"/>
      <c r="DJ152" s="55"/>
    </row>
    <row r="153" spans="1:114" ht="20.25" customHeight="1">
      <c r="A153" s="8"/>
      <c r="B153" s="24" t="s">
        <v>1182</v>
      </c>
      <c r="C153" s="25" t="s">
        <v>27</v>
      </c>
      <c r="D153" s="25">
        <v>3</v>
      </c>
      <c r="E153" s="26">
        <v>7.8840000000000003</v>
      </c>
      <c r="F153" s="26">
        <v>0</v>
      </c>
      <c r="G153" s="26">
        <v>0</v>
      </c>
      <c r="H153" s="26">
        <v>0</v>
      </c>
      <c r="I153" s="26">
        <v>0</v>
      </c>
      <c r="J153" s="27">
        <f t="shared" si="48"/>
        <v>7.8840000000000003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7">
        <f t="shared" si="49"/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7">
        <f t="shared" si="50"/>
        <v>0</v>
      </c>
      <c r="W153" s="26">
        <v>1.361</v>
      </c>
      <c r="X153" s="26">
        <v>0</v>
      </c>
      <c r="Y153" s="26">
        <v>0</v>
      </c>
      <c r="Z153" s="26">
        <v>0</v>
      </c>
      <c r="AA153" s="26">
        <v>0</v>
      </c>
      <c r="AB153" s="27">
        <f t="shared" si="51"/>
        <v>1.361</v>
      </c>
      <c r="AC153" s="26">
        <v>0.66600000000000004</v>
      </c>
      <c r="AD153" s="26">
        <v>0</v>
      </c>
      <c r="AE153" s="26">
        <v>0</v>
      </c>
      <c r="AF153" s="26">
        <v>0</v>
      </c>
      <c r="AG153" s="26">
        <v>0</v>
      </c>
      <c r="AH153" s="27">
        <f t="shared" si="52"/>
        <v>0.66600000000000004</v>
      </c>
      <c r="AI153" s="26">
        <v>0.65600000000000003</v>
      </c>
      <c r="AJ153" s="26">
        <v>0</v>
      </c>
      <c r="AK153" s="26">
        <v>0</v>
      </c>
      <c r="AL153" s="26">
        <v>0</v>
      </c>
      <c r="AM153" s="26">
        <v>0</v>
      </c>
      <c r="AN153" s="27">
        <f t="shared" si="53"/>
        <v>0.65600000000000003</v>
      </c>
      <c r="AO153" s="26">
        <v>0.66300000000000003</v>
      </c>
      <c r="AP153" s="26">
        <v>0</v>
      </c>
      <c r="AQ153" s="26">
        <v>0</v>
      </c>
      <c r="AR153" s="26">
        <v>0</v>
      </c>
      <c r="AS153" s="26">
        <v>0</v>
      </c>
      <c r="AT153" s="27">
        <f t="shared" si="54"/>
        <v>0.66300000000000003</v>
      </c>
      <c r="AU153" s="26">
        <v>0</v>
      </c>
      <c r="AV153" s="26">
        <v>0</v>
      </c>
      <c r="AW153" s="26">
        <v>0</v>
      </c>
      <c r="AX153" s="26">
        <v>0</v>
      </c>
      <c r="AY153" s="26">
        <v>0</v>
      </c>
      <c r="AZ153" s="28">
        <f t="shared" si="55"/>
        <v>0</v>
      </c>
      <c r="BA153" s="57"/>
      <c r="BB153" s="60" t="s">
        <v>1183</v>
      </c>
      <c r="BC153" s="57"/>
      <c r="BD153" s="60"/>
      <c r="BE153" s="55"/>
      <c r="BF153" s="55"/>
      <c r="BG153" s="24" t="s">
        <v>1184</v>
      </c>
      <c r="BH153" s="25" t="s">
        <v>27</v>
      </c>
      <c r="BI153" s="25">
        <v>3</v>
      </c>
      <c r="BJ153" s="26" t="s">
        <v>1185</v>
      </c>
      <c r="BK153" s="26" t="s">
        <v>1186</v>
      </c>
      <c r="BL153" s="26" t="s">
        <v>1187</v>
      </c>
      <c r="BM153" s="26" t="s">
        <v>1188</v>
      </c>
      <c r="BN153" s="26" t="s">
        <v>1189</v>
      </c>
      <c r="BO153" s="27" t="s">
        <v>1190</v>
      </c>
      <c r="BP153" s="26" t="s">
        <v>1185</v>
      </c>
      <c r="BQ153" s="26" t="s">
        <v>1186</v>
      </c>
      <c r="BR153" s="26" t="s">
        <v>1187</v>
      </c>
      <c r="BS153" s="26" t="s">
        <v>1188</v>
      </c>
      <c r="BT153" s="26" t="s">
        <v>1189</v>
      </c>
      <c r="BU153" s="27" t="s">
        <v>1190</v>
      </c>
      <c r="BV153" s="26" t="s">
        <v>1185</v>
      </c>
      <c r="BW153" s="26" t="s">
        <v>1186</v>
      </c>
      <c r="BX153" s="26" t="s">
        <v>1187</v>
      </c>
      <c r="BY153" s="26" t="s">
        <v>1188</v>
      </c>
      <c r="BZ153" s="26" t="s">
        <v>1189</v>
      </c>
      <c r="CA153" s="27" t="s">
        <v>1190</v>
      </c>
      <c r="CB153" s="26" t="s">
        <v>1185</v>
      </c>
      <c r="CC153" s="26" t="s">
        <v>1186</v>
      </c>
      <c r="CD153" s="26" t="s">
        <v>1187</v>
      </c>
      <c r="CE153" s="26" t="s">
        <v>1188</v>
      </c>
      <c r="CF153" s="26" t="s">
        <v>1189</v>
      </c>
      <c r="CG153" s="27" t="s">
        <v>1190</v>
      </c>
      <c r="CH153" s="26" t="s">
        <v>1185</v>
      </c>
      <c r="CI153" s="26" t="s">
        <v>1186</v>
      </c>
      <c r="CJ153" s="26" t="s">
        <v>1187</v>
      </c>
      <c r="CK153" s="26" t="s">
        <v>1188</v>
      </c>
      <c r="CL153" s="26" t="s">
        <v>1189</v>
      </c>
      <c r="CM153" s="27" t="s">
        <v>1190</v>
      </c>
      <c r="CN153" s="26" t="s">
        <v>1185</v>
      </c>
      <c r="CO153" s="26" t="s">
        <v>1186</v>
      </c>
      <c r="CP153" s="26" t="s">
        <v>1187</v>
      </c>
      <c r="CQ153" s="26" t="s">
        <v>1188</v>
      </c>
      <c r="CR153" s="26" t="s">
        <v>1189</v>
      </c>
      <c r="CS153" s="27" t="s">
        <v>1190</v>
      </c>
      <c r="CT153" s="26" t="s">
        <v>1185</v>
      </c>
      <c r="CU153" s="26" t="s">
        <v>1186</v>
      </c>
      <c r="CV153" s="26" t="s">
        <v>1187</v>
      </c>
      <c r="CW153" s="26" t="s">
        <v>1188</v>
      </c>
      <c r="CX153" s="26" t="s">
        <v>1189</v>
      </c>
      <c r="CY153" s="27" t="s">
        <v>1190</v>
      </c>
      <c r="CZ153" s="26" t="s">
        <v>1185</v>
      </c>
      <c r="DA153" s="26" t="s">
        <v>1186</v>
      </c>
      <c r="DB153" s="26" t="s">
        <v>1187</v>
      </c>
      <c r="DC153" s="26" t="s">
        <v>1188</v>
      </c>
      <c r="DD153" s="26" t="s">
        <v>1189</v>
      </c>
      <c r="DE153" s="28" t="s">
        <v>1190</v>
      </c>
      <c r="DF153" s="57"/>
      <c r="DG153" s="60"/>
      <c r="DH153" s="57"/>
      <c r="DI153" s="60"/>
      <c r="DJ153" s="55"/>
    </row>
    <row r="154" spans="1:114" ht="20.25" customHeight="1">
      <c r="A154" s="8"/>
      <c r="B154" s="24" t="s">
        <v>1191</v>
      </c>
      <c r="C154" s="25" t="s">
        <v>27</v>
      </c>
      <c r="D154" s="25">
        <v>3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7">
        <f t="shared" si="48"/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7">
        <f t="shared" si="49"/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7">
        <f t="shared" si="50"/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7">
        <f t="shared" si="51"/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7">
        <f t="shared" si="52"/>
        <v>0</v>
      </c>
      <c r="AI154" s="26">
        <v>0</v>
      </c>
      <c r="AJ154" s="26">
        <v>0</v>
      </c>
      <c r="AK154" s="26">
        <v>0</v>
      </c>
      <c r="AL154" s="26">
        <v>0</v>
      </c>
      <c r="AM154" s="26">
        <v>0</v>
      </c>
      <c r="AN154" s="27">
        <f t="shared" si="53"/>
        <v>0</v>
      </c>
      <c r="AO154" s="26">
        <v>0</v>
      </c>
      <c r="AP154" s="26">
        <v>0</v>
      </c>
      <c r="AQ154" s="26">
        <v>0</v>
      </c>
      <c r="AR154" s="26">
        <v>0</v>
      </c>
      <c r="AS154" s="26">
        <v>0</v>
      </c>
      <c r="AT154" s="27">
        <f t="shared" si="54"/>
        <v>0</v>
      </c>
      <c r="AU154" s="26">
        <v>0</v>
      </c>
      <c r="AV154" s="26">
        <v>0</v>
      </c>
      <c r="AW154" s="26">
        <v>0</v>
      </c>
      <c r="AX154" s="26">
        <v>0</v>
      </c>
      <c r="AY154" s="26">
        <v>0</v>
      </c>
      <c r="AZ154" s="28">
        <f t="shared" si="55"/>
        <v>0</v>
      </c>
      <c r="BA154" s="57"/>
      <c r="BB154" s="60" t="s">
        <v>1192</v>
      </c>
      <c r="BC154" s="57"/>
      <c r="BD154" s="60"/>
      <c r="BE154" s="55"/>
      <c r="BF154" s="55"/>
      <c r="BG154" s="24" t="s">
        <v>1193</v>
      </c>
      <c r="BH154" s="25" t="s">
        <v>27</v>
      </c>
      <c r="BI154" s="25">
        <v>3</v>
      </c>
      <c r="BJ154" s="26" t="s">
        <v>1194</v>
      </c>
      <c r="BK154" s="26" t="s">
        <v>1195</v>
      </c>
      <c r="BL154" s="26" t="s">
        <v>1196</v>
      </c>
      <c r="BM154" s="26" t="s">
        <v>1197</v>
      </c>
      <c r="BN154" s="26" t="s">
        <v>1198</v>
      </c>
      <c r="BO154" s="27" t="s">
        <v>1199</v>
      </c>
      <c r="BP154" s="26" t="s">
        <v>1194</v>
      </c>
      <c r="BQ154" s="26" t="s">
        <v>1195</v>
      </c>
      <c r="BR154" s="26" t="s">
        <v>1196</v>
      </c>
      <c r="BS154" s="26" t="s">
        <v>1197</v>
      </c>
      <c r="BT154" s="26" t="s">
        <v>1198</v>
      </c>
      <c r="BU154" s="27" t="s">
        <v>1199</v>
      </c>
      <c r="BV154" s="26" t="s">
        <v>1194</v>
      </c>
      <c r="BW154" s="26" t="s">
        <v>1195</v>
      </c>
      <c r="BX154" s="26" t="s">
        <v>1196</v>
      </c>
      <c r="BY154" s="26" t="s">
        <v>1197</v>
      </c>
      <c r="BZ154" s="26" t="s">
        <v>1198</v>
      </c>
      <c r="CA154" s="27" t="s">
        <v>1199</v>
      </c>
      <c r="CB154" s="26" t="s">
        <v>1194</v>
      </c>
      <c r="CC154" s="26" t="s">
        <v>1195</v>
      </c>
      <c r="CD154" s="26" t="s">
        <v>1196</v>
      </c>
      <c r="CE154" s="26" t="s">
        <v>1197</v>
      </c>
      <c r="CF154" s="26" t="s">
        <v>1198</v>
      </c>
      <c r="CG154" s="27" t="s">
        <v>1199</v>
      </c>
      <c r="CH154" s="26" t="s">
        <v>1194</v>
      </c>
      <c r="CI154" s="26" t="s">
        <v>1195</v>
      </c>
      <c r="CJ154" s="26" t="s">
        <v>1196</v>
      </c>
      <c r="CK154" s="26" t="s">
        <v>1197</v>
      </c>
      <c r="CL154" s="26" t="s">
        <v>1198</v>
      </c>
      <c r="CM154" s="27" t="s">
        <v>1199</v>
      </c>
      <c r="CN154" s="26" t="s">
        <v>1194</v>
      </c>
      <c r="CO154" s="26" t="s">
        <v>1195</v>
      </c>
      <c r="CP154" s="26" t="s">
        <v>1196</v>
      </c>
      <c r="CQ154" s="26" t="s">
        <v>1197</v>
      </c>
      <c r="CR154" s="26" t="s">
        <v>1198</v>
      </c>
      <c r="CS154" s="27" t="s">
        <v>1199</v>
      </c>
      <c r="CT154" s="26" t="s">
        <v>1194</v>
      </c>
      <c r="CU154" s="26" t="s">
        <v>1195</v>
      </c>
      <c r="CV154" s="26" t="s">
        <v>1196</v>
      </c>
      <c r="CW154" s="26" t="s">
        <v>1197</v>
      </c>
      <c r="CX154" s="26" t="s">
        <v>1198</v>
      </c>
      <c r="CY154" s="27" t="s">
        <v>1199</v>
      </c>
      <c r="CZ154" s="26" t="s">
        <v>1194</v>
      </c>
      <c r="DA154" s="26" t="s">
        <v>1195</v>
      </c>
      <c r="DB154" s="26" t="s">
        <v>1196</v>
      </c>
      <c r="DC154" s="26" t="s">
        <v>1197</v>
      </c>
      <c r="DD154" s="26" t="s">
        <v>1198</v>
      </c>
      <c r="DE154" s="28" t="s">
        <v>1199</v>
      </c>
      <c r="DF154" s="57"/>
      <c r="DG154" s="60"/>
      <c r="DH154" s="57"/>
      <c r="DI154" s="60"/>
      <c r="DJ154" s="55"/>
    </row>
    <row r="155" spans="1:114" ht="20.25" customHeight="1">
      <c r="A155" s="8"/>
      <c r="B155" s="24" t="s">
        <v>1200</v>
      </c>
      <c r="C155" s="25" t="s">
        <v>27</v>
      </c>
      <c r="D155" s="25">
        <v>3</v>
      </c>
      <c r="E155" s="26">
        <v>0</v>
      </c>
      <c r="F155" s="26">
        <v>0</v>
      </c>
      <c r="G155" s="26">
        <v>0</v>
      </c>
      <c r="H155" s="26">
        <v>4.5019999999999998</v>
      </c>
      <c r="I155" s="26">
        <v>0</v>
      </c>
      <c r="J155" s="27">
        <f t="shared" si="48"/>
        <v>4.5019999999999998</v>
      </c>
      <c r="K155" s="26">
        <v>0</v>
      </c>
      <c r="L155" s="26">
        <v>0</v>
      </c>
      <c r="M155" s="26">
        <v>0</v>
      </c>
      <c r="N155" s="26">
        <v>7.79</v>
      </c>
      <c r="O155" s="26">
        <v>0</v>
      </c>
      <c r="P155" s="27">
        <f t="shared" si="49"/>
        <v>7.79</v>
      </c>
      <c r="Q155" s="26">
        <v>0</v>
      </c>
      <c r="R155" s="26">
        <v>0</v>
      </c>
      <c r="S155" s="26">
        <v>0</v>
      </c>
      <c r="T155" s="26">
        <v>11.407999999999999</v>
      </c>
      <c r="U155" s="26">
        <v>0</v>
      </c>
      <c r="V155" s="27">
        <f t="shared" si="50"/>
        <v>11.407999999999999</v>
      </c>
      <c r="W155" s="26">
        <v>0</v>
      </c>
      <c r="X155" s="26">
        <v>0</v>
      </c>
      <c r="Y155" s="26">
        <v>0</v>
      </c>
      <c r="Z155" s="26">
        <v>5.5439999999999996</v>
      </c>
      <c r="AA155" s="26">
        <v>0.61599999999999999</v>
      </c>
      <c r="AB155" s="27">
        <f t="shared" si="51"/>
        <v>6.1599999999999993</v>
      </c>
      <c r="AC155" s="26">
        <v>0</v>
      </c>
      <c r="AD155" s="26">
        <v>0</v>
      </c>
      <c r="AE155" s="26">
        <v>0</v>
      </c>
      <c r="AF155" s="26">
        <v>3.4969999999999999</v>
      </c>
      <c r="AG155" s="26">
        <v>0.38900000000000001</v>
      </c>
      <c r="AH155" s="27">
        <f t="shared" si="52"/>
        <v>3.8860000000000001</v>
      </c>
      <c r="AI155" s="26">
        <v>0</v>
      </c>
      <c r="AJ155" s="26">
        <v>0</v>
      </c>
      <c r="AK155" s="26">
        <v>0</v>
      </c>
      <c r="AL155" s="26">
        <v>3.496</v>
      </c>
      <c r="AM155" s="26">
        <v>0.38800000000000001</v>
      </c>
      <c r="AN155" s="27">
        <f t="shared" si="53"/>
        <v>3.8839999999999999</v>
      </c>
      <c r="AO155" s="26">
        <v>0</v>
      </c>
      <c r="AP155" s="26">
        <v>0</v>
      </c>
      <c r="AQ155" s="26">
        <v>0</v>
      </c>
      <c r="AR155" s="26">
        <v>3.9580000000000002</v>
      </c>
      <c r="AS155" s="26">
        <v>0.44</v>
      </c>
      <c r="AT155" s="27">
        <f t="shared" si="54"/>
        <v>4.3980000000000006</v>
      </c>
      <c r="AU155" s="26">
        <v>0</v>
      </c>
      <c r="AV155" s="26">
        <v>0</v>
      </c>
      <c r="AW155" s="26">
        <v>0</v>
      </c>
      <c r="AX155" s="26">
        <v>5.5620000000000003</v>
      </c>
      <c r="AY155" s="26">
        <v>0.61799999999999999</v>
      </c>
      <c r="AZ155" s="28">
        <f t="shared" si="55"/>
        <v>6.1800000000000006</v>
      </c>
      <c r="BA155" s="57"/>
      <c r="BB155" s="60" t="s">
        <v>1201</v>
      </c>
      <c r="BC155" s="57"/>
      <c r="BD155" s="60"/>
      <c r="BE155" s="55"/>
      <c r="BF155" s="55"/>
      <c r="BG155" s="24" t="s">
        <v>1202</v>
      </c>
      <c r="BH155" s="25" t="s">
        <v>27</v>
      </c>
      <c r="BI155" s="25">
        <v>3</v>
      </c>
      <c r="BJ155" s="26" t="s">
        <v>1203</v>
      </c>
      <c r="BK155" s="26" t="s">
        <v>1204</v>
      </c>
      <c r="BL155" s="26" t="s">
        <v>1205</v>
      </c>
      <c r="BM155" s="26" t="s">
        <v>1206</v>
      </c>
      <c r="BN155" s="26" t="s">
        <v>1207</v>
      </c>
      <c r="BO155" s="27" t="s">
        <v>1208</v>
      </c>
      <c r="BP155" s="26" t="s">
        <v>1203</v>
      </c>
      <c r="BQ155" s="26" t="s">
        <v>1204</v>
      </c>
      <c r="BR155" s="26" t="s">
        <v>1205</v>
      </c>
      <c r="BS155" s="26" t="s">
        <v>1206</v>
      </c>
      <c r="BT155" s="26" t="s">
        <v>1207</v>
      </c>
      <c r="BU155" s="27" t="s">
        <v>1208</v>
      </c>
      <c r="BV155" s="26" t="s">
        <v>1203</v>
      </c>
      <c r="BW155" s="26" t="s">
        <v>1204</v>
      </c>
      <c r="BX155" s="26" t="s">
        <v>1205</v>
      </c>
      <c r="BY155" s="26" t="s">
        <v>1206</v>
      </c>
      <c r="BZ155" s="26" t="s">
        <v>1207</v>
      </c>
      <c r="CA155" s="27" t="s">
        <v>1208</v>
      </c>
      <c r="CB155" s="26" t="s">
        <v>1203</v>
      </c>
      <c r="CC155" s="26" t="s">
        <v>1204</v>
      </c>
      <c r="CD155" s="26" t="s">
        <v>1205</v>
      </c>
      <c r="CE155" s="26" t="s">
        <v>1206</v>
      </c>
      <c r="CF155" s="26" t="s">
        <v>1207</v>
      </c>
      <c r="CG155" s="27" t="s">
        <v>1208</v>
      </c>
      <c r="CH155" s="26" t="s">
        <v>1203</v>
      </c>
      <c r="CI155" s="26" t="s">
        <v>1204</v>
      </c>
      <c r="CJ155" s="26" t="s">
        <v>1205</v>
      </c>
      <c r="CK155" s="26" t="s">
        <v>1206</v>
      </c>
      <c r="CL155" s="26" t="s">
        <v>1207</v>
      </c>
      <c r="CM155" s="27" t="s">
        <v>1208</v>
      </c>
      <c r="CN155" s="26" t="s">
        <v>1203</v>
      </c>
      <c r="CO155" s="26" t="s">
        <v>1204</v>
      </c>
      <c r="CP155" s="26" t="s">
        <v>1205</v>
      </c>
      <c r="CQ155" s="26" t="s">
        <v>1206</v>
      </c>
      <c r="CR155" s="26" t="s">
        <v>1207</v>
      </c>
      <c r="CS155" s="27" t="s">
        <v>1208</v>
      </c>
      <c r="CT155" s="26" t="s">
        <v>1203</v>
      </c>
      <c r="CU155" s="26" t="s">
        <v>1204</v>
      </c>
      <c r="CV155" s="26" t="s">
        <v>1205</v>
      </c>
      <c r="CW155" s="26" t="s">
        <v>1206</v>
      </c>
      <c r="CX155" s="26" t="s">
        <v>1207</v>
      </c>
      <c r="CY155" s="27" t="s">
        <v>1208</v>
      </c>
      <c r="CZ155" s="26" t="s">
        <v>1203</v>
      </c>
      <c r="DA155" s="26" t="s">
        <v>1204</v>
      </c>
      <c r="DB155" s="26" t="s">
        <v>1205</v>
      </c>
      <c r="DC155" s="26" t="s">
        <v>1206</v>
      </c>
      <c r="DD155" s="26" t="s">
        <v>1207</v>
      </c>
      <c r="DE155" s="28" t="s">
        <v>1208</v>
      </c>
      <c r="DF155" s="57"/>
      <c r="DG155" s="60"/>
      <c r="DH155" s="57"/>
      <c r="DI155" s="60"/>
      <c r="DJ155" s="55"/>
    </row>
    <row r="156" spans="1:114" ht="20.25" customHeight="1">
      <c r="A156" s="8"/>
      <c r="B156" s="24" t="s">
        <v>1209</v>
      </c>
      <c r="C156" s="25" t="s">
        <v>27</v>
      </c>
      <c r="D156" s="25">
        <v>3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7">
        <f t="shared" si="48"/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7">
        <f t="shared" si="49"/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7">
        <f t="shared" si="50"/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7">
        <f t="shared" si="51"/>
        <v>0</v>
      </c>
      <c r="AC156" s="26">
        <v>0</v>
      </c>
      <c r="AD156" s="26">
        <v>0</v>
      </c>
      <c r="AE156" s="26">
        <v>0</v>
      </c>
      <c r="AF156" s="26">
        <v>0</v>
      </c>
      <c r="AG156" s="26">
        <v>0</v>
      </c>
      <c r="AH156" s="27">
        <f t="shared" si="52"/>
        <v>0</v>
      </c>
      <c r="AI156" s="26">
        <v>0</v>
      </c>
      <c r="AJ156" s="26">
        <v>0</v>
      </c>
      <c r="AK156" s="26">
        <v>0</v>
      </c>
      <c r="AL156" s="26">
        <v>0</v>
      </c>
      <c r="AM156" s="26">
        <v>0</v>
      </c>
      <c r="AN156" s="27">
        <f t="shared" si="53"/>
        <v>0</v>
      </c>
      <c r="AO156" s="26">
        <v>0</v>
      </c>
      <c r="AP156" s="26">
        <v>0</v>
      </c>
      <c r="AQ156" s="26">
        <v>0</v>
      </c>
      <c r="AR156" s="26">
        <v>0</v>
      </c>
      <c r="AS156" s="26">
        <v>0</v>
      </c>
      <c r="AT156" s="27">
        <f t="shared" si="54"/>
        <v>0</v>
      </c>
      <c r="AU156" s="26">
        <v>0</v>
      </c>
      <c r="AV156" s="26">
        <v>0</v>
      </c>
      <c r="AW156" s="26">
        <v>0</v>
      </c>
      <c r="AX156" s="26">
        <v>0</v>
      </c>
      <c r="AY156" s="26">
        <v>0</v>
      </c>
      <c r="AZ156" s="28">
        <f t="shared" si="55"/>
        <v>0</v>
      </c>
      <c r="BA156" s="57"/>
      <c r="BB156" s="60" t="s">
        <v>1210</v>
      </c>
      <c r="BC156" s="57"/>
      <c r="BD156" s="60"/>
      <c r="BE156" s="55"/>
      <c r="BF156" s="55"/>
      <c r="BG156" s="24" t="s">
        <v>1211</v>
      </c>
      <c r="BH156" s="25" t="s">
        <v>27</v>
      </c>
      <c r="BI156" s="25">
        <v>3</v>
      </c>
      <c r="BJ156" s="26" t="s">
        <v>1212</v>
      </c>
      <c r="BK156" s="26" t="s">
        <v>1213</v>
      </c>
      <c r="BL156" s="26" t="s">
        <v>1214</v>
      </c>
      <c r="BM156" s="26" t="s">
        <v>1215</v>
      </c>
      <c r="BN156" s="26" t="s">
        <v>1216</v>
      </c>
      <c r="BO156" s="27" t="s">
        <v>1217</v>
      </c>
      <c r="BP156" s="26" t="s">
        <v>1212</v>
      </c>
      <c r="BQ156" s="26" t="s">
        <v>1213</v>
      </c>
      <c r="BR156" s="26" t="s">
        <v>1214</v>
      </c>
      <c r="BS156" s="26" t="s">
        <v>1215</v>
      </c>
      <c r="BT156" s="26" t="s">
        <v>1216</v>
      </c>
      <c r="BU156" s="27" t="s">
        <v>1217</v>
      </c>
      <c r="BV156" s="26" t="s">
        <v>1212</v>
      </c>
      <c r="BW156" s="26" t="s">
        <v>1213</v>
      </c>
      <c r="BX156" s="26" t="s">
        <v>1214</v>
      </c>
      <c r="BY156" s="26" t="s">
        <v>1215</v>
      </c>
      <c r="BZ156" s="26" t="s">
        <v>1216</v>
      </c>
      <c r="CA156" s="27" t="s">
        <v>1217</v>
      </c>
      <c r="CB156" s="26" t="s">
        <v>1212</v>
      </c>
      <c r="CC156" s="26" t="s">
        <v>1213</v>
      </c>
      <c r="CD156" s="26" t="s">
        <v>1214</v>
      </c>
      <c r="CE156" s="26" t="s">
        <v>1215</v>
      </c>
      <c r="CF156" s="26" t="s">
        <v>1216</v>
      </c>
      <c r="CG156" s="27" t="s">
        <v>1217</v>
      </c>
      <c r="CH156" s="26" t="s">
        <v>1212</v>
      </c>
      <c r="CI156" s="26" t="s">
        <v>1213</v>
      </c>
      <c r="CJ156" s="26" t="s">
        <v>1214</v>
      </c>
      <c r="CK156" s="26" t="s">
        <v>1215</v>
      </c>
      <c r="CL156" s="26" t="s">
        <v>1216</v>
      </c>
      <c r="CM156" s="27" t="s">
        <v>1217</v>
      </c>
      <c r="CN156" s="26" t="s">
        <v>1212</v>
      </c>
      <c r="CO156" s="26" t="s">
        <v>1213</v>
      </c>
      <c r="CP156" s="26" t="s">
        <v>1214</v>
      </c>
      <c r="CQ156" s="26" t="s">
        <v>1215</v>
      </c>
      <c r="CR156" s="26" t="s">
        <v>1216</v>
      </c>
      <c r="CS156" s="27" t="s">
        <v>1217</v>
      </c>
      <c r="CT156" s="26" t="s">
        <v>1212</v>
      </c>
      <c r="CU156" s="26" t="s">
        <v>1213</v>
      </c>
      <c r="CV156" s="26" t="s">
        <v>1214</v>
      </c>
      <c r="CW156" s="26" t="s">
        <v>1215</v>
      </c>
      <c r="CX156" s="26" t="s">
        <v>1216</v>
      </c>
      <c r="CY156" s="27" t="s">
        <v>1217</v>
      </c>
      <c r="CZ156" s="26" t="s">
        <v>1212</v>
      </c>
      <c r="DA156" s="26" t="s">
        <v>1213</v>
      </c>
      <c r="DB156" s="26" t="s">
        <v>1214</v>
      </c>
      <c r="DC156" s="26" t="s">
        <v>1215</v>
      </c>
      <c r="DD156" s="26" t="s">
        <v>1216</v>
      </c>
      <c r="DE156" s="28" t="s">
        <v>1217</v>
      </c>
      <c r="DF156" s="57"/>
      <c r="DG156" s="60"/>
      <c r="DH156" s="57"/>
      <c r="DI156" s="60"/>
      <c r="DJ156" s="55"/>
    </row>
    <row r="157" spans="1:114" ht="20.25" customHeight="1">
      <c r="A157" s="8"/>
      <c r="B157" s="24" t="s">
        <v>1218</v>
      </c>
      <c r="C157" s="25" t="s">
        <v>27</v>
      </c>
      <c r="D157" s="25">
        <v>3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7">
        <f t="shared" si="48"/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7">
        <f t="shared" si="49"/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7">
        <f t="shared" si="50"/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7">
        <f t="shared" si="51"/>
        <v>0</v>
      </c>
      <c r="AC157" s="26">
        <v>0</v>
      </c>
      <c r="AD157" s="26">
        <v>0</v>
      </c>
      <c r="AE157" s="26">
        <v>0</v>
      </c>
      <c r="AF157" s="26">
        <v>0</v>
      </c>
      <c r="AG157" s="26">
        <v>0</v>
      </c>
      <c r="AH157" s="27">
        <f t="shared" si="52"/>
        <v>0</v>
      </c>
      <c r="AI157" s="26">
        <v>0</v>
      </c>
      <c r="AJ157" s="26">
        <v>0</v>
      </c>
      <c r="AK157" s="26">
        <v>0</v>
      </c>
      <c r="AL157" s="26">
        <v>0</v>
      </c>
      <c r="AM157" s="26">
        <v>0</v>
      </c>
      <c r="AN157" s="27">
        <f t="shared" si="53"/>
        <v>0</v>
      </c>
      <c r="AO157" s="26">
        <v>0</v>
      </c>
      <c r="AP157" s="26">
        <v>0</v>
      </c>
      <c r="AQ157" s="26">
        <v>0</v>
      </c>
      <c r="AR157" s="26">
        <v>0</v>
      </c>
      <c r="AS157" s="26">
        <v>0</v>
      </c>
      <c r="AT157" s="27">
        <f t="shared" si="54"/>
        <v>0</v>
      </c>
      <c r="AU157" s="26">
        <v>0</v>
      </c>
      <c r="AV157" s="26">
        <v>0</v>
      </c>
      <c r="AW157" s="26">
        <v>0</v>
      </c>
      <c r="AX157" s="26">
        <v>0</v>
      </c>
      <c r="AY157" s="26">
        <v>0</v>
      </c>
      <c r="AZ157" s="28">
        <f t="shared" si="55"/>
        <v>0</v>
      </c>
      <c r="BA157" s="57"/>
      <c r="BB157" s="60" t="s">
        <v>1219</v>
      </c>
      <c r="BC157" s="57"/>
      <c r="BD157" s="60"/>
      <c r="BE157" s="55"/>
      <c r="BF157" s="55"/>
      <c r="BG157" s="24" t="s">
        <v>1218</v>
      </c>
      <c r="BH157" s="25" t="s">
        <v>27</v>
      </c>
      <c r="BI157" s="25">
        <v>3</v>
      </c>
      <c r="BJ157" s="26" t="s">
        <v>1220</v>
      </c>
      <c r="BK157" s="26" t="s">
        <v>1221</v>
      </c>
      <c r="BL157" s="26" t="s">
        <v>1222</v>
      </c>
      <c r="BM157" s="26" t="s">
        <v>1223</v>
      </c>
      <c r="BN157" s="26" t="s">
        <v>1224</v>
      </c>
      <c r="BO157" s="27" t="s">
        <v>1225</v>
      </c>
      <c r="BP157" s="26" t="s">
        <v>1220</v>
      </c>
      <c r="BQ157" s="26" t="s">
        <v>1221</v>
      </c>
      <c r="BR157" s="26" t="s">
        <v>1222</v>
      </c>
      <c r="BS157" s="26" t="s">
        <v>1223</v>
      </c>
      <c r="BT157" s="26" t="s">
        <v>1224</v>
      </c>
      <c r="BU157" s="27" t="s">
        <v>1225</v>
      </c>
      <c r="BV157" s="26" t="s">
        <v>1220</v>
      </c>
      <c r="BW157" s="26" t="s">
        <v>1221</v>
      </c>
      <c r="BX157" s="26" t="s">
        <v>1222</v>
      </c>
      <c r="BY157" s="26" t="s">
        <v>1223</v>
      </c>
      <c r="BZ157" s="26" t="s">
        <v>1224</v>
      </c>
      <c r="CA157" s="27" t="s">
        <v>1225</v>
      </c>
      <c r="CB157" s="26" t="s">
        <v>1220</v>
      </c>
      <c r="CC157" s="26" t="s">
        <v>1221</v>
      </c>
      <c r="CD157" s="26" t="s">
        <v>1222</v>
      </c>
      <c r="CE157" s="26" t="s">
        <v>1223</v>
      </c>
      <c r="CF157" s="26" t="s">
        <v>1224</v>
      </c>
      <c r="CG157" s="27" t="s">
        <v>1225</v>
      </c>
      <c r="CH157" s="26" t="s">
        <v>1220</v>
      </c>
      <c r="CI157" s="26" t="s">
        <v>1221</v>
      </c>
      <c r="CJ157" s="26" t="s">
        <v>1222</v>
      </c>
      <c r="CK157" s="26" t="s">
        <v>1223</v>
      </c>
      <c r="CL157" s="26" t="s">
        <v>1224</v>
      </c>
      <c r="CM157" s="27" t="s">
        <v>1225</v>
      </c>
      <c r="CN157" s="26" t="s">
        <v>1220</v>
      </c>
      <c r="CO157" s="26" t="s">
        <v>1221</v>
      </c>
      <c r="CP157" s="26" t="s">
        <v>1222</v>
      </c>
      <c r="CQ157" s="26" t="s">
        <v>1223</v>
      </c>
      <c r="CR157" s="26" t="s">
        <v>1224</v>
      </c>
      <c r="CS157" s="27" t="s">
        <v>1225</v>
      </c>
      <c r="CT157" s="26" t="s">
        <v>1220</v>
      </c>
      <c r="CU157" s="26" t="s">
        <v>1221</v>
      </c>
      <c r="CV157" s="26" t="s">
        <v>1222</v>
      </c>
      <c r="CW157" s="26" t="s">
        <v>1223</v>
      </c>
      <c r="CX157" s="26" t="s">
        <v>1224</v>
      </c>
      <c r="CY157" s="27" t="s">
        <v>1225</v>
      </c>
      <c r="CZ157" s="26" t="s">
        <v>1220</v>
      </c>
      <c r="DA157" s="26" t="s">
        <v>1221</v>
      </c>
      <c r="DB157" s="26" t="s">
        <v>1222</v>
      </c>
      <c r="DC157" s="26" t="s">
        <v>1223</v>
      </c>
      <c r="DD157" s="26" t="s">
        <v>1224</v>
      </c>
      <c r="DE157" s="28" t="s">
        <v>1225</v>
      </c>
      <c r="DF157" s="57"/>
      <c r="DG157" s="60"/>
      <c r="DH157" s="57"/>
      <c r="DI157" s="60"/>
      <c r="DJ157" s="55"/>
    </row>
    <row r="158" spans="1:114" ht="20.25" customHeight="1">
      <c r="A158" s="8"/>
      <c r="B158" s="24" t="s">
        <v>1226</v>
      </c>
      <c r="C158" s="25" t="s">
        <v>27</v>
      </c>
      <c r="D158" s="25">
        <v>3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7">
        <f t="shared" si="48"/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7">
        <f t="shared" si="49"/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7">
        <f t="shared" si="50"/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7">
        <f t="shared" si="51"/>
        <v>0</v>
      </c>
      <c r="AC158" s="26">
        <v>0</v>
      </c>
      <c r="AD158" s="26">
        <v>0</v>
      </c>
      <c r="AE158" s="26">
        <v>0</v>
      </c>
      <c r="AF158" s="26">
        <v>0</v>
      </c>
      <c r="AG158" s="26">
        <v>0</v>
      </c>
      <c r="AH158" s="27">
        <f t="shared" si="52"/>
        <v>0</v>
      </c>
      <c r="AI158" s="26">
        <v>0</v>
      </c>
      <c r="AJ158" s="26">
        <v>0</v>
      </c>
      <c r="AK158" s="26">
        <v>0</v>
      </c>
      <c r="AL158" s="26">
        <v>0</v>
      </c>
      <c r="AM158" s="26">
        <v>0</v>
      </c>
      <c r="AN158" s="27">
        <f t="shared" si="53"/>
        <v>0</v>
      </c>
      <c r="AO158" s="26">
        <v>0</v>
      </c>
      <c r="AP158" s="26">
        <v>0</v>
      </c>
      <c r="AQ158" s="26">
        <v>0</v>
      </c>
      <c r="AR158" s="26">
        <v>0</v>
      </c>
      <c r="AS158" s="26">
        <v>0</v>
      </c>
      <c r="AT158" s="27">
        <f t="shared" si="54"/>
        <v>0</v>
      </c>
      <c r="AU158" s="26">
        <v>0</v>
      </c>
      <c r="AV158" s="26">
        <v>0</v>
      </c>
      <c r="AW158" s="26">
        <v>0</v>
      </c>
      <c r="AX158" s="26">
        <v>0</v>
      </c>
      <c r="AY158" s="26">
        <v>0</v>
      </c>
      <c r="AZ158" s="28">
        <f t="shared" si="55"/>
        <v>0</v>
      </c>
      <c r="BA158" s="57"/>
      <c r="BB158" s="60" t="s">
        <v>1227</v>
      </c>
      <c r="BC158" s="57"/>
      <c r="BD158" s="60"/>
      <c r="BE158" s="55"/>
      <c r="BF158" s="55"/>
      <c r="BG158" s="24" t="s">
        <v>1226</v>
      </c>
      <c r="BH158" s="25" t="s">
        <v>27</v>
      </c>
      <c r="BI158" s="25">
        <v>3</v>
      </c>
      <c r="BJ158" s="26" t="s">
        <v>1228</v>
      </c>
      <c r="BK158" s="26" t="s">
        <v>1229</v>
      </c>
      <c r="BL158" s="26" t="s">
        <v>1230</v>
      </c>
      <c r="BM158" s="26" t="s">
        <v>1231</v>
      </c>
      <c r="BN158" s="26" t="s">
        <v>1232</v>
      </c>
      <c r="BO158" s="27" t="s">
        <v>1233</v>
      </c>
      <c r="BP158" s="26" t="s">
        <v>1228</v>
      </c>
      <c r="BQ158" s="26" t="s">
        <v>1229</v>
      </c>
      <c r="BR158" s="26" t="s">
        <v>1230</v>
      </c>
      <c r="BS158" s="26" t="s">
        <v>1231</v>
      </c>
      <c r="BT158" s="26" t="s">
        <v>1232</v>
      </c>
      <c r="BU158" s="27" t="s">
        <v>1233</v>
      </c>
      <c r="BV158" s="26" t="s">
        <v>1228</v>
      </c>
      <c r="BW158" s="26" t="s">
        <v>1229</v>
      </c>
      <c r="BX158" s="26" t="s">
        <v>1230</v>
      </c>
      <c r="BY158" s="26" t="s">
        <v>1231</v>
      </c>
      <c r="BZ158" s="26" t="s">
        <v>1232</v>
      </c>
      <c r="CA158" s="27" t="s">
        <v>1233</v>
      </c>
      <c r="CB158" s="26" t="s">
        <v>1228</v>
      </c>
      <c r="CC158" s="26" t="s">
        <v>1229</v>
      </c>
      <c r="CD158" s="26" t="s">
        <v>1230</v>
      </c>
      <c r="CE158" s="26" t="s">
        <v>1231</v>
      </c>
      <c r="CF158" s="26" t="s">
        <v>1232</v>
      </c>
      <c r="CG158" s="27" t="s">
        <v>1233</v>
      </c>
      <c r="CH158" s="26" t="s">
        <v>1228</v>
      </c>
      <c r="CI158" s="26" t="s">
        <v>1229</v>
      </c>
      <c r="CJ158" s="26" t="s">
        <v>1230</v>
      </c>
      <c r="CK158" s="26" t="s">
        <v>1231</v>
      </c>
      <c r="CL158" s="26" t="s">
        <v>1232</v>
      </c>
      <c r="CM158" s="27" t="s">
        <v>1233</v>
      </c>
      <c r="CN158" s="26" t="s">
        <v>1228</v>
      </c>
      <c r="CO158" s="26" t="s">
        <v>1229</v>
      </c>
      <c r="CP158" s="26" t="s">
        <v>1230</v>
      </c>
      <c r="CQ158" s="26" t="s">
        <v>1231</v>
      </c>
      <c r="CR158" s="26" t="s">
        <v>1232</v>
      </c>
      <c r="CS158" s="27" t="s">
        <v>1233</v>
      </c>
      <c r="CT158" s="26" t="s">
        <v>1228</v>
      </c>
      <c r="CU158" s="26" t="s">
        <v>1229</v>
      </c>
      <c r="CV158" s="26" t="s">
        <v>1230</v>
      </c>
      <c r="CW158" s="26" t="s">
        <v>1231</v>
      </c>
      <c r="CX158" s="26" t="s">
        <v>1232</v>
      </c>
      <c r="CY158" s="27" t="s">
        <v>1233</v>
      </c>
      <c r="CZ158" s="26" t="s">
        <v>1228</v>
      </c>
      <c r="DA158" s="26" t="s">
        <v>1229</v>
      </c>
      <c r="DB158" s="26" t="s">
        <v>1230</v>
      </c>
      <c r="DC158" s="26" t="s">
        <v>1231</v>
      </c>
      <c r="DD158" s="26" t="s">
        <v>1232</v>
      </c>
      <c r="DE158" s="28" t="s">
        <v>1233</v>
      </c>
      <c r="DF158" s="57"/>
      <c r="DG158" s="60"/>
      <c r="DH158" s="57"/>
      <c r="DI158" s="60"/>
      <c r="DJ158" s="55"/>
    </row>
    <row r="159" spans="1:114" ht="20.25" customHeight="1">
      <c r="A159" s="8"/>
      <c r="B159" s="24" t="s">
        <v>1234</v>
      </c>
      <c r="C159" s="25" t="s">
        <v>27</v>
      </c>
      <c r="D159" s="25">
        <v>3</v>
      </c>
      <c r="E159" s="26">
        <v>0</v>
      </c>
      <c r="F159" s="26">
        <v>0</v>
      </c>
      <c r="G159" s="26">
        <v>0</v>
      </c>
      <c r="H159" s="26">
        <v>0</v>
      </c>
      <c r="I159" s="26">
        <v>0.59499999999999997</v>
      </c>
      <c r="J159" s="27">
        <f t="shared" si="48"/>
        <v>0.59499999999999997</v>
      </c>
      <c r="K159" s="26">
        <v>0</v>
      </c>
      <c r="L159" s="26">
        <v>0</v>
      </c>
      <c r="M159" s="26">
        <v>0</v>
      </c>
      <c r="N159" s="26">
        <v>0</v>
      </c>
      <c r="O159" s="26">
        <v>2.3E-2</v>
      </c>
      <c r="P159" s="27">
        <f t="shared" si="49"/>
        <v>2.3E-2</v>
      </c>
      <c r="Q159" s="26">
        <v>0</v>
      </c>
      <c r="R159" s="26">
        <v>0</v>
      </c>
      <c r="S159" s="26">
        <v>0</v>
      </c>
      <c r="T159" s="26">
        <v>0</v>
      </c>
      <c r="U159" s="26">
        <v>3.0000000000000001E-3</v>
      </c>
      <c r="V159" s="27">
        <f t="shared" si="50"/>
        <v>3.0000000000000001E-3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7">
        <f t="shared" si="51"/>
        <v>0</v>
      </c>
      <c r="AC159" s="26">
        <v>0</v>
      </c>
      <c r="AD159" s="26">
        <v>0</v>
      </c>
      <c r="AE159" s="26">
        <v>0</v>
      </c>
      <c r="AF159" s="26">
        <v>0</v>
      </c>
      <c r="AG159" s="26">
        <v>0</v>
      </c>
      <c r="AH159" s="27">
        <f t="shared" si="52"/>
        <v>0</v>
      </c>
      <c r="AI159" s="26">
        <v>0</v>
      </c>
      <c r="AJ159" s="26">
        <v>0</v>
      </c>
      <c r="AK159" s="26">
        <v>0</v>
      </c>
      <c r="AL159" s="26">
        <v>0</v>
      </c>
      <c r="AM159" s="26">
        <v>0</v>
      </c>
      <c r="AN159" s="27">
        <f t="shared" si="53"/>
        <v>0</v>
      </c>
      <c r="AO159" s="26">
        <v>0</v>
      </c>
      <c r="AP159" s="26">
        <v>0</v>
      </c>
      <c r="AQ159" s="26">
        <v>0</v>
      </c>
      <c r="AR159" s="26">
        <v>0</v>
      </c>
      <c r="AS159" s="26">
        <v>0</v>
      </c>
      <c r="AT159" s="27">
        <f t="shared" si="54"/>
        <v>0</v>
      </c>
      <c r="AU159" s="26">
        <v>0</v>
      </c>
      <c r="AV159" s="26">
        <v>0</v>
      </c>
      <c r="AW159" s="26">
        <v>0</v>
      </c>
      <c r="AX159" s="26">
        <v>0</v>
      </c>
      <c r="AY159" s="26">
        <v>0</v>
      </c>
      <c r="AZ159" s="28">
        <f t="shared" si="55"/>
        <v>0</v>
      </c>
      <c r="BA159" s="57"/>
      <c r="BB159" s="60" t="s">
        <v>1235</v>
      </c>
      <c r="BC159" s="57"/>
      <c r="BD159" s="60"/>
      <c r="BE159" s="55"/>
      <c r="BF159" s="55"/>
      <c r="BG159" s="24" t="s">
        <v>1236</v>
      </c>
      <c r="BH159" s="25" t="s">
        <v>27</v>
      </c>
      <c r="BI159" s="25">
        <v>3</v>
      </c>
      <c r="BJ159" s="26" t="s">
        <v>1237</v>
      </c>
      <c r="BK159" s="26" t="s">
        <v>1238</v>
      </c>
      <c r="BL159" s="26" t="s">
        <v>1239</v>
      </c>
      <c r="BM159" s="26" t="s">
        <v>1240</v>
      </c>
      <c r="BN159" s="26" t="s">
        <v>1241</v>
      </c>
      <c r="BO159" s="27" t="s">
        <v>1242</v>
      </c>
      <c r="BP159" s="26" t="s">
        <v>1237</v>
      </c>
      <c r="BQ159" s="26" t="s">
        <v>1238</v>
      </c>
      <c r="BR159" s="26" t="s">
        <v>1239</v>
      </c>
      <c r="BS159" s="26" t="s">
        <v>1240</v>
      </c>
      <c r="BT159" s="26" t="s">
        <v>1241</v>
      </c>
      <c r="BU159" s="27" t="s">
        <v>1242</v>
      </c>
      <c r="BV159" s="26" t="s">
        <v>1237</v>
      </c>
      <c r="BW159" s="26" t="s">
        <v>1238</v>
      </c>
      <c r="BX159" s="26" t="s">
        <v>1239</v>
      </c>
      <c r="BY159" s="26" t="s">
        <v>1240</v>
      </c>
      <c r="BZ159" s="26" t="s">
        <v>1241</v>
      </c>
      <c r="CA159" s="27" t="s">
        <v>1242</v>
      </c>
      <c r="CB159" s="26" t="s">
        <v>1237</v>
      </c>
      <c r="CC159" s="26" t="s">
        <v>1238</v>
      </c>
      <c r="CD159" s="26" t="s">
        <v>1239</v>
      </c>
      <c r="CE159" s="26" t="s">
        <v>1240</v>
      </c>
      <c r="CF159" s="26" t="s">
        <v>1241</v>
      </c>
      <c r="CG159" s="27" t="s">
        <v>1242</v>
      </c>
      <c r="CH159" s="26" t="s">
        <v>1237</v>
      </c>
      <c r="CI159" s="26" t="s">
        <v>1238</v>
      </c>
      <c r="CJ159" s="26" t="s">
        <v>1239</v>
      </c>
      <c r="CK159" s="26" t="s">
        <v>1240</v>
      </c>
      <c r="CL159" s="26" t="s">
        <v>1241</v>
      </c>
      <c r="CM159" s="27" t="s">
        <v>1242</v>
      </c>
      <c r="CN159" s="26" t="s">
        <v>1237</v>
      </c>
      <c r="CO159" s="26" t="s">
        <v>1238</v>
      </c>
      <c r="CP159" s="26" t="s">
        <v>1239</v>
      </c>
      <c r="CQ159" s="26" t="s">
        <v>1240</v>
      </c>
      <c r="CR159" s="26" t="s">
        <v>1241</v>
      </c>
      <c r="CS159" s="27" t="s">
        <v>1242</v>
      </c>
      <c r="CT159" s="26" t="s">
        <v>1237</v>
      </c>
      <c r="CU159" s="26" t="s">
        <v>1238</v>
      </c>
      <c r="CV159" s="26" t="s">
        <v>1239</v>
      </c>
      <c r="CW159" s="26" t="s">
        <v>1240</v>
      </c>
      <c r="CX159" s="26" t="s">
        <v>1241</v>
      </c>
      <c r="CY159" s="27" t="s">
        <v>1242</v>
      </c>
      <c r="CZ159" s="26" t="s">
        <v>1237</v>
      </c>
      <c r="DA159" s="26" t="s">
        <v>1238</v>
      </c>
      <c r="DB159" s="26" t="s">
        <v>1239</v>
      </c>
      <c r="DC159" s="26" t="s">
        <v>1240</v>
      </c>
      <c r="DD159" s="26" t="s">
        <v>1241</v>
      </c>
      <c r="DE159" s="28" t="s">
        <v>1242</v>
      </c>
      <c r="DF159" s="57"/>
      <c r="DG159" s="60"/>
      <c r="DH159" s="57"/>
      <c r="DI159" s="60"/>
      <c r="DJ159" s="55"/>
    </row>
    <row r="160" spans="1:114" ht="20.25" customHeight="1" thickBot="1">
      <c r="A160" s="8"/>
      <c r="B160" s="30" t="s">
        <v>1243</v>
      </c>
      <c r="C160" s="31" t="s">
        <v>27</v>
      </c>
      <c r="D160" s="31">
        <v>3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3">
        <f t="shared" si="48"/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3">
        <f t="shared" si="49"/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3">
        <f t="shared" si="50"/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33">
        <f t="shared" si="51"/>
        <v>0</v>
      </c>
      <c r="AC160" s="32">
        <v>0</v>
      </c>
      <c r="AD160" s="32">
        <v>0</v>
      </c>
      <c r="AE160" s="32">
        <v>0</v>
      </c>
      <c r="AF160" s="32">
        <v>0</v>
      </c>
      <c r="AG160" s="32">
        <v>0</v>
      </c>
      <c r="AH160" s="33">
        <f t="shared" si="52"/>
        <v>0</v>
      </c>
      <c r="AI160" s="32">
        <v>0</v>
      </c>
      <c r="AJ160" s="32">
        <v>0</v>
      </c>
      <c r="AK160" s="32">
        <v>0</v>
      </c>
      <c r="AL160" s="32">
        <v>0</v>
      </c>
      <c r="AM160" s="32">
        <v>0</v>
      </c>
      <c r="AN160" s="33">
        <f t="shared" si="53"/>
        <v>0</v>
      </c>
      <c r="AO160" s="32">
        <v>0</v>
      </c>
      <c r="AP160" s="32">
        <v>0</v>
      </c>
      <c r="AQ160" s="32">
        <v>0</v>
      </c>
      <c r="AR160" s="32">
        <v>0</v>
      </c>
      <c r="AS160" s="32">
        <v>0</v>
      </c>
      <c r="AT160" s="33">
        <f t="shared" si="54"/>
        <v>0</v>
      </c>
      <c r="AU160" s="32">
        <v>0</v>
      </c>
      <c r="AV160" s="32">
        <v>0</v>
      </c>
      <c r="AW160" s="32">
        <v>0</v>
      </c>
      <c r="AX160" s="32">
        <v>0</v>
      </c>
      <c r="AY160" s="32">
        <v>0</v>
      </c>
      <c r="AZ160" s="34">
        <f t="shared" si="55"/>
        <v>0</v>
      </c>
      <c r="BA160" s="57"/>
      <c r="BB160" s="75" t="s">
        <v>1244</v>
      </c>
      <c r="BC160" s="57"/>
      <c r="BD160" s="75"/>
      <c r="BE160" s="55"/>
      <c r="BF160" s="55"/>
      <c r="BG160" s="30" t="s">
        <v>1245</v>
      </c>
      <c r="BH160" s="31" t="s">
        <v>27</v>
      </c>
      <c r="BI160" s="31">
        <v>3</v>
      </c>
      <c r="BJ160" s="32" t="s">
        <v>1246</v>
      </c>
      <c r="BK160" s="32" t="s">
        <v>1247</v>
      </c>
      <c r="BL160" s="32" t="s">
        <v>1248</v>
      </c>
      <c r="BM160" s="32" t="s">
        <v>1249</v>
      </c>
      <c r="BN160" s="32" t="s">
        <v>1250</v>
      </c>
      <c r="BO160" s="33" t="s">
        <v>1251</v>
      </c>
      <c r="BP160" s="32" t="s">
        <v>1246</v>
      </c>
      <c r="BQ160" s="32" t="s">
        <v>1247</v>
      </c>
      <c r="BR160" s="32" t="s">
        <v>1248</v>
      </c>
      <c r="BS160" s="32" t="s">
        <v>1249</v>
      </c>
      <c r="BT160" s="32" t="s">
        <v>1250</v>
      </c>
      <c r="BU160" s="33" t="s">
        <v>1251</v>
      </c>
      <c r="BV160" s="32" t="s">
        <v>1246</v>
      </c>
      <c r="BW160" s="32" t="s">
        <v>1247</v>
      </c>
      <c r="BX160" s="32" t="s">
        <v>1248</v>
      </c>
      <c r="BY160" s="32" t="s">
        <v>1249</v>
      </c>
      <c r="BZ160" s="32" t="s">
        <v>1250</v>
      </c>
      <c r="CA160" s="33" t="s">
        <v>1251</v>
      </c>
      <c r="CB160" s="32" t="s">
        <v>1246</v>
      </c>
      <c r="CC160" s="32" t="s">
        <v>1247</v>
      </c>
      <c r="CD160" s="32" t="s">
        <v>1248</v>
      </c>
      <c r="CE160" s="32" t="s">
        <v>1249</v>
      </c>
      <c r="CF160" s="32" t="s">
        <v>1250</v>
      </c>
      <c r="CG160" s="33" t="s">
        <v>1251</v>
      </c>
      <c r="CH160" s="32" t="s">
        <v>1246</v>
      </c>
      <c r="CI160" s="32" t="s">
        <v>1247</v>
      </c>
      <c r="CJ160" s="32" t="s">
        <v>1248</v>
      </c>
      <c r="CK160" s="32" t="s">
        <v>1249</v>
      </c>
      <c r="CL160" s="32" t="s">
        <v>1250</v>
      </c>
      <c r="CM160" s="33" t="s">
        <v>1251</v>
      </c>
      <c r="CN160" s="32" t="s">
        <v>1246</v>
      </c>
      <c r="CO160" s="32" t="s">
        <v>1247</v>
      </c>
      <c r="CP160" s="32" t="s">
        <v>1248</v>
      </c>
      <c r="CQ160" s="32" t="s">
        <v>1249</v>
      </c>
      <c r="CR160" s="32" t="s">
        <v>1250</v>
      </c>
      <c r="CS160" s="33" t="s">
        <v>1251</v>
      </c>
      <c r="CT160" s="32" t="s">
        <v>1246</v>
      </c>
      <c r="CU160" s="32" t="s">
        <v>1247</v>
      </c>
      <c r="CV160" s="32" t="s">
        <v>1248</v>
      </c>
      <c r="CW160" s="32" t="s">
        <v>1249</v>
      </c>
      <c r="CX160" s="32" t="s">
        <v>1250</v>
      </c>
      <c r="CY160" s="33" t="s">
        <v>1251</v>
      </c>
      <c r="CZ160" s="32" t="s">
        <v>1246</v>
      </c>
      <c r="DA160" s="32" t="s">
        <v>1247</v>
      </c>
      <c r="DB160" s="32" t="s">
        <v>1248</v>
      </c>
      <c r="DC160" s="32" t="s">
        <v>1249</v>
      </c>
      <c r="DD160" s="32" t="s">
        <v>1250</v>
      </c>
      <c r="DE160" s="34" t="s">
        <v>1251</v>
      </c>
      <c r="DF160" s="57"/>
      <c r="DG160" s="60"/>
      <c r="DH160" s="57"/>
      <c r="DI160" s="60"/>
      <c r="DJ160" s="55"/>
    </row>
    <row r="161" spans="1:114" ht="20.25" customHeight="1" thickTop="1" thickBot="1">
      <c r="A161" s="74"/>
      <c r="B161" s="72"/>
      <c r="C161" s="71"/>
      <c r="D161" s="71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69"/>
      <c r="BB161" s="73"/>
      <c r="BC161" s="69"/>
      <c r="BD161" s="73"/>
      <c r="BE161" s="67"/>
      <c r="BF161" s="67"/>
      <c r="BG161" s="72"/>
      <c r="BH161" s="71"/>
      <c r="BI161" s="71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69"/>
      <c r="DG161" s="68"/>
      <c r="DH161" s="69"/>
      <c r="DI161" s="68"/>
      <c r="DJ161" s="67"/>
    </row>
    <row r="162" spans="1:114" ht="20.25" customHeight="1" thickTop="1" thickBot="1">
      <c r="A162" s="8"/>
      <c r="B162" s="45" t="s">
        <v>1252</v>
      </c>
      <c r="C162" s="46" t="s">
        <v>27</v>
      </c>
      <c r="D162" s="46">
        <v>3</v>
      </c>
      <c r="E162" s="47">
        <f t="shared" ref="E162:AZ162" si="56">IFERROR(SUM(E108, E111, E114, E117, E120, E123, E126, E129, E132,E137,E140,E143, E148, E151:E160), 0)</f>
        <v>28.091999999999999</v>
      </c>
      <c r="F162" s="47">
        <f t="shared" si="56"/>
        <v>8.0000000000000002E-3</v>
      </c>
      <c r="G162" s="47">
        <f t="shared" si="56"/>
        <v>3.0000000000000001E-3</v>
      </c>
      <c r="H162" s="47">
        <f t="shared" si="56"/>
        <v>6.2939999999999996</v>
      </c>
      <c r="I162" s="47">
        <f t="shared" si="56"/>
        <v>12.651000000000002</v>
      </c>
      <c r="J162" s="47">
        <f>IFERROR(SUM(E162:I162),0)</f>
        <v>47.048000000000002</v>
      </c>
      <c r="K162" s="47">
        <f>IFERROR(SUM(K108, K111, K114, K117, K120, K123, K126, K129, K132,K137,K140,K143, K148, K151:K160), 0)</f>
        <v>21.491</v>
      </c>
      <c r="L162" s="47">
        <f t="shared" si="56"/>
        <v>0</v>
      </c>
      <c r="M162" s="47">
        <f t="shared" si="56"/>
        <v>3.0000000000000001E-3</v>
      </c>
      <c r="N162" s="47">
        <f t="shared" si="56"/>
        <v>11.736000000000001</v>
      </c>
      <c r="O162" s="47">
        <f t="shared" si="56"/>
        <v>40.786999999999999</v>
      </c>
      <c r="P162" s="47">
        <f t="shared" si="56"/>
        <v>74.016999999999996</v>
      </c>
      <c r="Q162" s="47">
        <f t="shared" si="56"/>
        <v>28.989000000000001</v>
      </c>
      <c r="R162" s="47">
        <f t="shared" si="56"/>
        <v>0</v>
      </c>
      <c r="S162" s="47">
        <f t="shared" si="56"/>
        <v>3.0000000000000001E-3</v>
      </c>
      <c r="T162" s="47">
        <f t="shared" si="56"/>
        <v>12.363</v>
      </c>
      <c r="U162" s="47">
        <f t="shared" si="56"/>
        <v>35.806999999999995</v>
      </c>
      <c r="V162" s="47">
        <f t="shared" si="56"/>
        <v>77.162000000000006</v>
      </c>
      <c r="W162" s="47">
        <f t="shared" si="56"/>
        <v>20.894000000000002</v>
      </c>
      <c r="X162" s="47">
        <f t="shared" si="56"/>
        <v>0.48299999999999998</v>
      </c>
      <c r="Y162" s="47">
        <f t="shared" si="56"/>
        <v>0</v>
      </c>
      <c r="Z162" s="47">
        <f t="shared" si="56"/>
        <v>23.033999999999999</v>
      </c>
      <c r="AA162" s="47">
        <f t="shared" si="56"/>
        <v>44.375999999999998</v>
      </c>
      <c r="AB162" s="47">
        <f t="shared" si="56"/>
        <v>88.787000000000006</v>
      </c>
      <c r="AC162" s="47">
        <f t="shared" si="56"/>
        <v>19.896000000000001</v>
      </c>
      <c r="AD162" s="47">
        <f t="shared" si="56"/>
        <v>3.44</v>
      </c>
      <c r="AE162" s="47">
        <f t="shared" si="56"/>
        <v>0</v>
      </c>
      <c r="AF162" s="47">
        <f t="shared" si="56"/>
        <v>26.05</v>
      </c>
      <c r="AG162" s="47">
        <f t="shared" si="56"/>
        <v>45.292999999999999</v>
      </c>
      <c r="AH162" s="47">
        <f t="shared" si="56"/>
        <v>94.678999999999974</v>
      </c>
      <c r="AI162" s="47">
        <f t="shared" si="56"/>
        <v>19.878</v>
      </c>
      <c r="AJ162" s="47">
        <f t="shared" si="56"/>
        <v>4.085</v>
      </c>
      <c r="AK162" s="47">
        <f t="shared" si="56"/>
        <v>0</v>
      </c>
      <c r="AL162" s="47">
        <f t="shared" si="56"/>
        <v>23.787999999999997</v>
      </c>
      <c r="AM162" s="47">
        <f t="shared" si="56"/>
        <v>58.055999999999997</v>
      </c>
      <c r="AN162" s="47">
        <f t="shared" si="56"/>
        <v>105.807</v>
      </c>
      <c r="AO162" s="47">
        <f t="shared" si="56"/>
        <v>19.795000000000002</v>
      </c>
      <c r="AP162" s="47">
        <f t="shared" si="56"/>
        <v>0.64700000000000002</v>
      </c>
      <c r="AQ162" s="47">
        <f t="shared" si="56"/>
        <v>0</v>
      </c>
      <c r="AR162" s="47">
        <f t="shared" si="56"/>
        <v>22.845999999999997</v>
      </c>
      <c r="AS162" s="47">
        <f t="shared" si="56"/>
        <v>66.706000000000003</v>
      </c>
      <c r="AT162" s="47">
        <f t="shared" si="56"/>
        <v>109.994</v>
      </c>
      <c r="AU162" s="47">
        <f t="shared" si="56"/>
        <v>18.954000000000001</v>
      </c>
      <c r="AV162" s="47">
        <f t="shared" si="56"/>
        <v>0.40799999999999997</v>
      </c>
      <c r="AW162" s="47">
        <f t="shared" si="56"/>
        <v>0</v>
      </c>
      <c r="AX162" s="47">
        <f t="shared" si="56"/>
        <v>15.048999999999999</v>
      </c>
      <c r="AY162" s="47">
        <f>IFERROR(SUM(AY108, AY111, AY114, AY117, AY120, AY123, AY126, AY129, AY132,AY137,AY140,AY143, AY148, AY151:AY160), 0)</f>
        <v>53.978999999999999</v>
      </c>
      <c r="AZ162" s="48">
        <f t="shared" si="56"/>
        <v>88.390000000000015</v>
      </c>
      <c r="BA162" s="57"/>
      <c r="BB162" s="66" t="s">
        <v>1253</v>
      </c>
      <c r="BC162" s="57"/>
      <c r="BD162" s="66" t="s">
        <v>1254</v>
      </c>
      <c r="BE162" s="55"/>
      <c r="BF162" s="55"/>
      <c r="BG162" s="45" t="s">
        <v>1252</v>
      </c>
      <c r="BH162" s="46" t="s">
        <v>27</v>
      </c>
      <c r="BI162" s="46">
        <v>3</v>
      </c>
      <c r="BJ162" s="47" t="s">
        <v>1255</v>
      </c>
      <c r="BK162" s="47" t="s">
        <v>1256</v>
      </c>
      <c r="BL162" s="47" t="s">
        <v>1257</v>
      </c>
      <c r="BM162" s="47" t="s">
        <v>1258</v>
      </c>
      <c r="BN162" s="47" t="s">
        <v>1259</v>
      </c>
      <c r="BO162" s="47" t="s">
        <v>1260</v>
      </c>
      <c r="BP162" s="47" t="s">
        <v>1255</v>
      </c>
      <c r="BQ162" s="47" t="s">
        <v>1256</v>
      </c>
      <c r="BR162" s="47" t="s">
        <v>1257</v>
      </c>
      <c r="BS162" s="47" t="s">
        <v>1258</v>
      </c>
      <c r="BT162" s="47" t="s">
        <v>1259</v>
      </c>
      <c r="BU162" s="47" t="s">
        <v>1260</v>
      </c>
      <c r="BV162" s="47" t="s">
        <v>1255</v>
      </c>
      <c r="BW162" s="47" t="s">
        <v>1256</v>
      </c>
      <c r="BX162" s="47" t="s">
        <v>1257</v>
      </c>
      <c r="BY162" s="47" t="s">
        <v>1258</v>
      </c>
      <c r="BZ162" s="47" t="s">
        <v>1259</v>
      </c>
      <c r="CA162" s="47" t="s">
        <v>1260</v>
      </c>
      <c r="CB162" s="47" t="s">
        <v>1255</v>
      </c>
      <c r="CC162" s="47" t="s">
        <v>1256</v>
      </c>
      <c r="CD162" s="47" t="s">
        <v>1257</v>
      </c>
      <c r="CE162" s="47" t="s">
        <v>1258</v>
      </c>
      <c r="CF162" s="47" t="s">
        <v>1259</v>
      </c>
      <c r="CG162" s="47" t="s">
        <v>1260</v>
      </c>
      <c r="CH162" s="47" t="s">
        <v>1255</v>
      </c>
      <c r="CI162" s="47" t="s">
        <v>1256</v>
      </c>
      <c r="CJ162" s="47" t="s">
        <v>1257</v>
      </c>
      <c r="CK162" s="47" t="s">
        <v>1258</v>
      </c>
      <c r="CL162" s="47" t="s">
        <v>1259</v>
      </c>
      <c r="CM162" s="47" t="s">
        <v>1260</v>
      </c>
      <c r="CN162" s="47" t="s">
        <v>1255</v>
      </c>
      <c r="CO162" s="47" t="s">
        <v>1256</v>
      </c>
      <c r="CP162" s="47" t="s">
        <v>1257</v>
      </c>
      <c r="CQ162" s="47" t="s">
        <v>1258</v>
      </c>
      <c r="CR162" s="47" t="s">
        <v>1259</v>
      </c>
      <c r="CS162" s="47" t="s">
        <v>1260</v>
      </c>
      <c r="CT162" s="47" t="s">
        <v>1255</v>
      </c>
      <c r="CU162" s="47" t="s">
        <v>1256</v>
      </c>
      <c r="CV162" s="47" t="s">
        <v>1257</v>
      </c>
      <c r="CW162" s="47" t="s">
        <v>1258</v>
      </c>
      <c r="CX162" s="47" t="s">
        <v>1259</v>
      </c>
      <c r="CY162" s="47" t="s">
        <v>1260</v>
      </c>
      <c r="CZ162" s="47" t="s">
        <v>1255</v>
      </c>
      <c r="DA162" s="47" t="s">
        <v>1256</v>
      </c>
      <c r="DB162" s="47" t="s">
        <v>1257</v>
      </c>
      <c r="DC162" s="47" t="s">
        <v>1258</v>
      </c>
      <c r="DD162" s="47" t="s">
        <v>1259</v>
      </c>
      <c r="DE162" s="48" t="s">
        <v>1260</v>
      </c>
      <c r="DF162" s="57"/>
      <c r="DG162" s="56"/>
      <c r="DH162" s="57"/>
      <c r="DI162" s="56"/>
      <c r="DJ162" s="55"/>
    </row>
    <row r="163" spans="1:114" ht="20.25" customHeight="1" thickTop="1" thickBot="1">
      <c r="A163" s="8"/>
      <c r="B163" s="65"/>
      <c r="C163" s="8"/>
      <c r="D163" s="8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57"/>
      <c r="BB163" s="57"/>
      <c r="BC163" s="57"/>
      <c r="BD163" s="57"/>
      <c r="BE163" s="55"/>
      <c r="BF163" s="55"/>
      <c r="BG163" s="65"/>
      <c r="BH163" s="8"/>
      <c r="BI163" s="8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57"/>
      <c r="DG163" s="57"/>
      <c r="DH163" s="57"/>
      <c r="DI163" s="57"/>
      <c r="DJ163" s="55"/>
    </row>
    <row r="164" spans="1:114" ht="20.25" customHeight="1" thickTop="1" thickBot="1">
      <c r="A164" s="8"/>
      <c r="B164" s="14" t="s">
        <v>1261</v>
      </c>
      <c r="C164" s="8"/>
      <c r="D164" s="8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57"/>
      <c r="BB164" s="57"/>
      <c r="BC164" s="57"/>
      <c r="BD164" s="57"/>
      <c r="BE164" s="55"/>
      <c r="BF164" s="55"/>
      <c r="BG164" s="14" t="s">
        <v>1261</v>
      </c>
      <c r="BH164" s="8"/>
      <c r="BI164" s="8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57"/>
      <c r="DG164" s="57"/>
      <c r="DH164" s="57"/>
      <c r="DI164" s="57"/>
      <c r="DJ164" s="55"/>
    </row>
    <row r="165" spans="1:114" ht="20.25" customHeight="1" thickTop="1">
      <c r="A165" s="8"/>
      <c r="B165" s="18" t="s">
        <v>1262</v>
      </c>
      <c r="C165" s="19" t="s">
        <v>27</v>
      </c>
      <c r="D165" s="19">
        <v>3</v>
      </c>
      <c r="E165" s="21">
        <f>IFERROR(SUM(E10, E13, E16, E19, E22, E25, E28, E31, E34, E37, E40, E43, E52, E55, E58, E61, E64, E67, E73, E76, E79, E82, E85, E88, E91, E94, E97, E100, E106, E109, E112, E115, E118, E121, E124, E127, E130, E135, E138, E141, E146, E151, E153, E155, E157, E159), 0)</f>
        <v>29.791999999999998</v>
      </c>
      <c r="F165" s="21">
        <f>IFERROR(SUM(F10, F13, F16, F19, F22, F25, F28, F31, F34, F37, F40, F43, F52, F55, F58, F61, F64, F67, F73, F76, F79, F82, F85, F88, F91, F94, F97, F100, F106, F109, F112, F115, F118, F121, F124, F127, F130, F135, F138, F141, F146, F151, F153, F155, F157, F159), 0)</f>
        <v>4.9530000000000003</v>
      </c>
      <c r="G165" s="21">
        <f>IFERROR(SUM(G10, G13, G16, G19, G22, G25, G28, G31, G34, G37, G40, G43, G52, G55, G58, G61, G64, G67, G73, G76, G79, G82, G85, G88, G91, G94, G97, G100, G106, G109, G112, G115, G118, G121, G124, G127, G130, G135, G138, G141, G146, G151, G153, G155, G157, G159), 0)</f>
        <v>3.0000000000000001E-3</v>
      </c>
      <c r="H165" s="21">
        <f>IFERROR(SUM(H10, H13, H16, H19, H22, H25, H28, H31, H34, H37, H40, H43, H52, H55, H58, H61, H64, H67, H73, H76, H79, H82, H85, H88, H91, H94, H97, H100, H106, H109, H112, H115, H118, H121, H124, H127, H130, H135, H138, H141, H146, H151, H153, H155, H157, H159), 0)</f>
        <v>6.25</v>
      </c>
      <c r="I165" s="21">
        <f>IFERROR(SUM(I10, I13, I16, I19, I22, I25, I28, I31, I34, I37, I40, I43, I52, I55, I58, I61, I64, I67, I73, I76, I79, I82, I85, I88, I91, I94, I97, I100, I106, I109, I112, I115, I118, I121, I124, I127, I130, I135, I138, I141, I146, I151, I153, I155, I157, I159), 0)</f>
        <v>19.811999999999998</v>
      </c>
      <c r="J165" s="21">
        <f>IFERROR(SUM(E165:I165),0)</f>
        <v>60.809999999999995</v>
      </c>
      <c r="K165" s="21">
        <f>IFERROR(SUM(K10, K13, K16, K19, K22, K25, K28, K31, K34, K37, K40, K43, K52, K55, K58, K61, K64, K67, K73, K76, K79, K82, K85, K88, K91, K94, K97, K100, K106, K109, K112, K115, K118, K121, K124, K127, K130, K135, K138, K141, K146, K151, K153, K155, K157, K159), 0)</f>
        <v>24.309000000000001</v>
      </c>
      <c r="L165" s="21">
        <f>IFERROR(SUM(L10, L13, L16, L19, L22, L25, L28, L31, L34, L37, L40, L43, L52, L55, L58, L61, L64, L67, L73, L76, L79, L82, L85, L88, L91, L94, L97, L100, L106, L109, L112, L115, L118, L121, L124, L127, L130, L135, L138, L141, L146, L151, L153, L155, L157, L159), 0)</f>
        <v>1.3859999999999999</v>
      </c>
      <c r="M165" s="21">
        <f>IFERROR(SUM(M10, M13, M16, M19, M22, M25, M28, M31, M34, M37, M40, M43, M52, M55, M58, M61, M64, M67, M73, M76, M79, M82, M85, M88, M91, M94, M97, M100, M106, M109, M112, M115, M118, M121, M124, M127, M130, M135, M138, M141, M146, M151, M153, M155, M157, M159), 0)</f>
        <v>3.0000000000000001E-3</v>
      </c>
      <c r="N165" s="21">
        <f>IFERROR(SUM(N10, N13, N16, N19, N22, N25, N28, N31, N34, N37, N40, N43, N52, N55, N58, N61, N64, N67, N73, N76, N79, N82, N85, N88, N91, N94, N97, N100, N106, N109, N112, N115, N118, N121, N124, N127, N130, N135, N138, N141, N146, N151, N153, N155, N157, N159), 0)</f>
        <v>11.03</v>
      </c>
      <c r="O165" s="21">
        <f>IFERROR(SUM(O10, O13, O16, O19, O22, O25, O28, O31, O34, O37, O40, O43, O52, O55, O58, O61, O64, O67, O73, O76, O79, O82, O85, O88, O91, O94, O97, O100, O106, O109, O112, O115, O118, O121, O124, O127, O130, O135, O138, O141, O146, O151, O153, O155, O157, O159), 0)</f>
        <v>49.515000000000001</v>
      </c>
      <c r="P165" s="21">
        <f>IFERROR(SUM(K165:O165),0)</f>
        <v>86.242999999999995</v>
      </c>
      <c r="Q165" s="21">
        <f>IFERROR(SUM(Q10, Q13, Q16, Q19, Q22, Q25, Q28, Q31, Q34, Q37, Q40, Q43, Q52, Q55, Q58, Q61, Q64, Q67, Q73, Q76, Q79, Q82, Q85, Q88, Q91, Q94, Q97, Q100, Q106, Q109, Q112, Q115, Q118, Q121, Q124, Q127, Q130, Q135, Q138, Q141, Q146, Q151, Q153, Q155, Q157, Q159), 0)</f>
        <v>31.960999999999999</v>
      </c>
      <c r="R165" s="21">
        <f>IFERROR(SUM(R10, R13, R16, R19, R22, R25, R28, R31, R34, R37, R40, R43, R52, R55, R58, R61, R64, R67, R73, R76, R79, R82, R85, R88, R91, R94, R97, R100, R106, R109, R112, R115, R118, R121, R124, R127, R130, R135, R138, R141, R146, R151, R153, R155, R157, R159), 0)</f>
        <v>0.80300000000000005</v>
      </c>
      <c r="S165" s="21">
        <f>IFERROR(SUM(S10, S13, S16, S19, S22, S25, S28, S31, S34, S37, S40, S43, S52, S55, S58, S61, S64, S67, S73, S76, S79, S82, S85, S88, S91, S94, S97, S100, S106, S109, S112, S115, S118, S121, S124, S127, S130, S135, S138, S141, S146, S151, S153, S155, S157, S159), 0)</f>
        <v>3.0000000000000001E-3</v>
      </c>
      <c r="T165" s="21">
        <f>IFERROR(SUM(T10, T13, T16, T19, T22, T25, T28, T31, T34, T37, T40, T43, T52, T55, T58, T61, T64, T67, T73, T76, T79, T82, T85, T88, T91, T94, T97, T100, T106, T109, T112, T115, T118, T121, T124, T127, T130, T135, T138, T141, T146, T151, T153, T155, T157, T159), 0)</f>
        <v>11.657</v>
      </c>
      <c r="U165" s="21">
        <f>IFERROR(SUM(U10, U13, U16, U19, U22, U25, U28, U31, U34, U37, U40, U43, U52, U55, U58, U61, U64, U67, U73, U76, U79, U82, U85, U88, U91, U94, U97, U100, U106, U109, U112, U115, U118, U121, U124, U127, U130, U135, U138, U141, U146, U151, U153, U155, U157, U159), 0)</f>
        <v>47.143999999999998</v>
      </c>
      <c r="V165" s="21">
        <f>IFERROR(SUM(Q165:U165),0)</f>
        <v>91.567999999999984</v>
      </c>
      <c r="W165" s="21">
        <f>IFERROR(SUM(W10, W13, W16, W19, W22, W25, W28, W31, W34, W37, W40, W43, W52, W55, W58, W61, W64, W67, W73, W76, W79, W82, W85, W88, W91, W94, W97, W100, W106, W109, W112, W115, W118, W121, W124, W127, W130, W135, W138, W141, W146, W151, W153, W155, W157, W159), 0)</f>
        <v>25.82</v>
      </c>
      <c r="X165" s="21">
        <f>IFERROR(SUM(X10, X13, X16, X19, X22, X25, X28, X31, X34, X37, X40, X43, X52, X55, X58, X61, X64, X67, X73, X76, X79, X82, X85, X88, X91, X94, X97, X100, X106, X109, X112, X115, X118, X121, X124, X127, X130, X135, X138, X141, X146, X151, X153, X155, X157, X159), 0)</f>
        <v>0.48299999999999998</v>
      </c>
      <c r="Y165" s="21">
        <f>IFERROR(SUM(Y10, Y13, Y16, Y19, Y22, Y25, Y28, Y31, Y34, Y37, Y40, Y43, Y52, Y55, Y58, Y61, Y64, Y67, Y73, Y76, Y79, Y82, Y85, Y88, Y91, Y94, Y97, Y100, Y106, Y109, Y112, Y115, Y118, Y121, Y124, Y127, Y130, Y135, Y138, Y141, Y146, Y151, Y153, Y155, Y157, Y159), 0)</f>
        <v>0</v>
      </c>
      <c r="Z165" s="21">
        <f>IFERROR(SUM(Z10, Z13, Z16, Z19, Z22, Z25, Z28, Z31, Z34, Z37, Z40, Z43, Z52, Z55, Z58, Z61, Z64, Z67, Z73, Z76, Z79, Z82, Z85, Z88, Z91, Z94, Z97, Z100, Z106, Z109, Z112, Z115, Z118, Z121, Z124, Z127, Z130, Z135, Z138, Z141, Z146, Z151, Z153, Z155, Z157, Z159), 0)</f>
        <v>23.046999999999997</v>
      </c>
      <c r="AA165" s="21">
        <f>IFERROR(SUM(AA10, AA13, AA16, AA19, AA22, AA25, AA28, AA31, AA34, AA37, AA40, AA43, AA52, AA55, AA58, AA61, AA64, AA67, AA73, AA76, AA79, AA82, AA85, AA88, AA91, AA94, AA97, AA100, AA106, AA109, AA112, AA115, AA118, AA121, AA124, AA127, AA130, AA135, AA138, AA141, AA146, AA151, AA153, AA155, AA157, AA159), 0)</f>
        <v>81.974000000000004</v>
      </c>
      <c r="AB165" s="21">
        <f>IFERROR(SUM(W165:AA165),0)</f>
        <v>131.32400000000001</v>
      </c>
      <c r="AC165" s="21">
        <f>IFERROR(SUM(AC10, AC13, AC16, AC19, AC22, AC25, AC28, AC31, AC34, AC37, AC40, AC43, AC52, AC55, AC58, AC61, AC64, AC67, AC73, AC76, AC79, AC82, AC85, AC88, AC91, AC94, AC97, AC100, AC106, AC109, AC112, AC115, AC118, AC121, AC124, AC127, AC130, AC135, AC138, AC141, AC146, AC151, AC153, AC155, AC157, AC159), 0)</f>
        <v>28.698</v>
      </c>
      <c r="AD165" s="21">
        <f>IFERROR(SUM(AD10, AD13, AD16, AD19, AD22, AD25, AD28, AD31, AD34, AD37, AD40, AD43, AD52, AD55, AD58, AD61, AD64, AD67, AD73, AD76, AD79, AD82, AD85, AD88, AD91, AD94, AD97, AD100, AD106, AD109, AD112, AD115, AD118, AD121, AD124, AD127, AD130, AD135, AD138, AD141, AD146, AD151, AD153, AD155, AD157, AD159), 0)</f>
        <v>3.44</v>
      </c>
      <c r="AE165" s="21">
        <f>IFERROR(SUM(AE10, AE13, AE16, AE19, AE22, AE25, AE28, AE31, AE34, AE37, AE40, AE43, AE52, AE55, AE58, AE61, AE64, AE67, AE73, AE76, AE79, AE82, AE85, AE88, AE91, AE94, AE97, AE100, AE106, AE109, AE112, AE115, AE118, AE121, AE124, AE127, AE130, AE135, AE138, AE141, AE146, AE151, AE153, AE155, AE157, AE159), 0)</f>
        <v>0</v>
      </c>
      <c r="AF165" s="21">
        <f>IFERROR(SUM(AF10, AF13, AF16, AF19, AF22, AF25, AF28, AF31, AF34, AF37, AF40, AF43, AF52, AF55, AF58, AF61, AF64, AF67, AF73, AF76, AF79, AF82, AF85, AF88, AF91, AF94, AF97, AF100, AF106, AF109, AF112, AF115, AF118, AF121, AF124, AF127, AF130, AF135, AF138, AF141, AF146, AF151, AF153, AF155, AF157, AF159), 0)</f>
        <v>28.565000000000001</v>
      </c>
      <c r="AG165" s="21">
        <f>IFERROR(SUM(AG10, AG13, AG16, AG19, AG22, AG25, AG28, AG31, AG34, AG37, AG40, AG43, AG52, AG55, AG58, AG61, AG64, AG67, AG73, AG76, AG79, AG82, AG85, AG88, AG91, AG94, AG97, AG100, AG106, AG109, AG112, AG115, AG118, AG121, AG124, AG127, AG130, AG135, AG138, AG141, AG146, AG151, AG153, AG155, AG157, AG159), 0)</f>
        <v>90.915999999999997</v>
      </c>
      <c r="AH165" s="21">
        <f>IFERROR(SUM(AC165:AG165),0)</f>
        <v>151.619</v>
      </c>
      <c r="AI165" s="21">
        <f>IFERROR(SUM(AI10, AI13, AI16, AI19, AI22, AI25, AI28, AI31, AI34, AI37, AI40, AI43, AI52, AI55, AI58, AI61, AI64, AI67, AI73, AI76, AI79, AI82, AI85, AI88, AI91, AI94, AI97, AI100, AI106, AI109, AI112, AI115, AI118, AI121, AI124, AI127, AI130, AI135, AI138, AI141, AI146, AI151, AI153, AI155, AI157, AI159), 0)</f>
        <v>27.198999999999998</v>
      </c>
      <c r="AJ165" s="21">
        <f>IFERROR(SUM(AJ10, AJ13, AJ16, AJ19, AJ22, AJ25, AJ28, AJ31, AJ34, AJ37, AJ40, AJ43, AJ52, AJ55, AJ58, AJ61, AJ64, AJ67, AJ73, AJ76, AJ79, AJ82, AJ85, AJ88, AJ91, AJ94, AJ97, AJ100, AJ106, AJ109, AJ112, AJ115, AJ118, AJ121, AJ124, AJ127, AJ130, AJ135, AJ138, AJ141, AJ146, AJ151, AJ153, AJ155, AJ157, AJ159), 0)</f>
        <v>3.677</v>
      </c>
      <c r="AK165" s="21">
        <f>IFERROR(SUM(AK10, AK13, AK16, AK19, AK22, AK25, AK28, AK31, AK34, AK37, AK40, AK43, AK52, AK55, AK58, AK61, AK64, AK67, AK73, AK76, AK79, AK82, AK85, AK88, AK91, AK94, AK97, AK100, AK106, AK109, AK112, AK115, AK118, AK121, AK124, AK127, AK130, AK135, AK138, AK141, AK146, AK151, AK153, AK155, AK157, AK159), 0)</f>
        <v>0</v>
      </c>
      <c r="AL165" s="21">
        <f>IFERROR(SUM(AL10, AL13, AL16, AL19, AL22, AL25, AL28, AL31, AL34, AL37, AL40, AL43, AL52, AL55, AL58, AL61, AL64, AL67, AL73, AL76, AL79, AL82, AL85, AL88, AL91, AL94, AL97, AL100, AL106, AL109, AL112, AL115, AL118, AL121, AL124, AL127, AL130, AL135, AL138, AL141, AL146, AL151, AL153, AL155, AL157, AL159), 0)</f>
        <v>26.082999999999995</v>
      </c>
      <c r="AM165" s="21">
        <f>IFERROR(SUM(AM10, AM13, AM16, AM19, AM22, AM25, AM28, AM31, AM34, AM37, AM40, AM43, AM52, AM55, AM58, AM61, AM64, AM67, AM73, AM76, AM79, AM82, AM85, AM88, AM91, AM94, AM97, AM100, AM106, AM109, AM112, AM115, AM118, AM121, AM124, AM127, AM130, AM135, AM138, AM141, AM146, AM151, AM153, AM155, AM157, AM159), 0)</f>
        <v>101.06100000000002</v>
      </c>
      <c r="AN165" s="21">
        <f>IFERROR(SUM(AI165:AM165),0)</f>
        <v>158.02000000000001</v>
      </c>
      <c r="AO165" s="21">
        <f>IFERROR(SUM(AO10, AO13, AO16, AO19, AO22, AO25, AO28, AO31, AO34, AO37, AO40, AO43, AO52, AO55, AO58, AO61, AO64, AO67, AO73, AO76, AO79, AO82, AO85, AO88, AO91, AO94, AO97, AO100, AO106, AO109, AO112, AO115, AO118, AO121, AO124, AO127, AO130, AO135, AO138, AO141, AO146, AO151, AO153, AO155, AO157, AO159), 0)</f>
        <v>27.137000000000004</v>
      </c>
      <c r="AP165" s="21">
        <f>IFERROR(SUM(AP10, AP13, AP16, AP19, AP22, AP25, AP28, AP31, AP34, AP37, AP40, AP43, AP52, AP55, AP58, AP61, AP64, AP67, AP73, AP76, AP79, AP82, AP85, AP88, AP91, AP94, AP97, AP100, AP106, AP109, AP112, AP115, AP118, AP121, AP124, AP127, AP130, AP135, AP138, AP141, AP146, AP151, AP153, AP155, AP157, AP159), 0)</f>
        <v>0.23899999999999999</v>
      </c>
      <c r="AQ165" s="21">
        <f>IFERROR(SUM(AQ10, AQ13, AQ16, AQ19, AQ22, AQ25, AQ28, AQ31, AQ34, AQ37, AQ40, AQ43, AQ52, AQ55, AQ58, AQ61, AQ64, AQ67, AQ73, AQ76, AQ79, AQ82, AQ85, AQ88, AQ91, AQ94, AQ97, AQ100, AQ106, AQ109, AQ112, AQ115, AQ118, AQ121, AQ124, AQ127, AQ130, AQ135, AQ138, AQ141, AQ146, AQ151, AQ153, AQ155, AQ157, AQ159), 0)</f>
        <v>0</v>
      </c>
      <c r="AR165" s="21">
        <f>IFERROR(SUM(AR10, AR13, AR16, AR19, AR22, AR25, AR28, AR31, AR34, AR37, AR40, AR43, AR52, AR55, AR58, AR61, AR64, AR67, AR73, AR76, AR79, AR82, AR85, AR88, AR91, AR94, AR97, AR100, AR106, AR109, AR112, AR115, AR118, AR121, AR124, AR127, AR130, AR135, AR138, AR141, AR146, AR151, AR153, AR155, AR157, AR159), 0)</f>
        <v>24.241999999999997</v>
      </c>
      <c r="AS165" s="21">
        <f>IFERROR(SUM(AS10, AS13, AS16, AS19, AS22, AS25, AS28, AS31, AS34, AS37, AS40, AS43, AS52, AS55, AS58, AS61, AS64, AS67, AS73, AS76, AS79, AS82, AS85, AS88, AS91, AS94, AS97, AS100, AS106, AS109, AS112, AS115, AS118, AS121, AS124, AS127, AS130, AS135, AS138, AS141, AS146, AS151, AS153, AS155, AS157, AS159), 0)</f>
        <v>92.819000000000003</v>
      </c>
      <c r="AT165" s="21">
        <f>IFERROR(SUM(AO165:AS165),0)</f>
        <v>144.43700000000001</v>
      </c>
      <c r="AU165" s="21">
        <f>IFERROR(SUM(AU10, AU13, AU16, AU19, AU22, AU25, AU28, AU31, AU34, AU37, AU40, AU43, AU52, AU55, AU58, AU61, AU64, AU67, AU73, AU76, AU79, AU82, AU85, AU88, AU91, AU94, AU97, AU100, AU106, AU109, AU112, AU115, AU118, AU121, AU124, AU127, AU130, AU135, AU138, AU141, AU146, AU151, AU153, AU155, AU157, AU159), 0)</f>
        <v>22.393000000000001</v>
      </c>
      <c r="AV165" s="21">
        <f>IFERROR(SUM(AV10, AV13, AV16, AV19, AV22, AV25, AV28, AV31, AV34, AV37, AV40, AV43, AV52, AV55, AV58, AV61, AV64, AV67, AV73, AV76, AV79, AV82, AV85, AV88, AV91, AV94, AV97, AV100, AV106, AV109, AV112, AV115, AV118, AV121, AV124, AV127, AV130, AV135, AV138, AV141, AV146, AV151, AV153, AV155, AV157, AV159), 0)</f>
        <v>0</v>
      </c>
      <c r="AW165" s="21">
        <f>IFERROR(SUM(AW10, AW13, AW16, AW19, AW22, AW25, AW28, AW31, AW34, AW37, AW40, AW43, AW52, AW55, AW58, AW61, AW64, AW67, AW73, AW76, AW79, AW82, AW85, AW88, AW91, AW94, AW97, AW100, AW106, AW109, AW112, AW115, AW118, AW121, AW124, AW127, AW130, AW135, AW138, AW141, AW146, AW151, AW153, AW155, AW157, AW159), 0)</f>
        <v>0</v>
      </c>
      <c r="AX165" s="21">
        <f>IFERROR(SUM(AX10, AX13, AX16, AX19, AX22, AX25, AX28, AX31, AX34, AX37, AX40, AX43, AX52, AX55, AX58, AX61, AX64, AX67, AX73, AX76, AX79, AX82, AX85, AX88, AX91, AX94, AX97, AX100, AX106, AX109, AX112, AX115, AX118, AX121, AX124, AX127, AX130, AX135, AX138, AX141, AX146, AX151, AX153, AX155, AX157, AX159), 0)</f>
        <v>16.255000000000003</v>
      </c>
      <c r="AY165" s="21">
        <f>IFERROR(SUM(AY10, AY13, AY16, AY19, AY22, AY25, AY28, AY31, AY34, AY37, AY40, AY43, AY52, AY55, AY58, AY61, AY64, AY67, AY73, AY76, AY79, AY82, AY85, AY88, AY91, AY94, AY97, AY100, AY106, AY109, AY112, AY115, AY118, AY121, AY124, AY127, AY130, AY135, AY138, AY141, AY146, AY151, AY153, AY155, AY157, AY159), 0)</f>
        <v>80.828000000000003</v>
      </c>
      <c r="AZ165" s="63">
        <f>IFERROR(SUM(AU165:AY165),0)</f>
        <v>119.476</v>
      </c>
      <c r="BA165" s="58"/>
      <c r="BB165" s="62" t="s">
        <v>1263</v>
      </c>
      <c r="BC165" s="57"/>
      <c r="BD165" s="62" t="s">
        <v>1264</v>
      </c>
      <c r="BE165" s="55"/>
      <c r="BF165" s="55"/>
      <c r="BG165" s="18" t="s">
        <v>1262</v>
      </c>
      <c r="BH165" s="19" t="s">
        <v>27</v>
      </c>
      <c r="BI165" s="19">
        <v>3</v>
      </c>
      <c r="BJ165" s="21" t="s">
        <v>1265</v>
      </c>
      <c r="BK165" s="21" t="s">
        <v>1266</v>
      </c>
      <c r="BL165" s="21" t="s">
        <v>1267</v>
      </c>
      <c r="BM165" s="21" t="s">
        <v>1268</v>
      </c>
      <c r="BN165" s="21" t="s">
        <v>1269</v>
      </c>
      <c r="BO165" s="21" t="s">
        <v>1270</v>
      </c>
      <c r="BP165" s="21" t="s">
        <v>1265</v>
      </c>
      <c r="BQ165" s="21" t="s">
        <v>1266</v>
      </c>
      <c r="BR165" s="21" t="s">
        <v>1267</v>
      </c>
      <c r="BS165" s="21" t="s">
        <v>1268</v>
      </c>
      <c r="BT165" s="21" t="s">
        <v>1269</v>
      </c>
      <c r="BU165" s="21" t="s">
        <v>1270</v>
      </c>
      <c r="BV165" s="21" t="s">
        <v>1265</v>
      </c>
      <c r="BW165" s="21" t="s">
        <v>1266</v>
      </c>
      <c r="BX165" s="21" t="s">
        <v>1267</v>
      </c>
      <c r="BY165" s="21" t="s">
        <v>1268</v>
      </c>
      <c r="BZ165" s="21" t="s">
        <v>1269</v>
      </c>
      <c r="CA165" s="21" t="s">
        <v>1270</v>
      </c>
      <c r="CB165" s="21" t="s">
        <v>1265</v>
      </c>
      <c r="CC165" s="21" t="s">
        <v>1266</v>
      </c>
      <c r="CD165" s="21" t="s">
        <v>1267</v>
      </c>
      <c r="CE165" s="21" t="s">
        <v>1268</v>
      </c>
      <c r="CF165" s="21" t="s">
        <v>1269</v>
      </c>
      <c r="CG165" s="21" t="s">
        <v>1270</v>
      </c>
      <c r="CH165" s="21" t="s">
        <v>1265</v>
      </c>
      <c r="CI165" s="21" t="s">
        <v>1266</v>
      </c>
      <c r="CJ165" s="21" t="s">
        <v>1267</v>
      </c>
      <c r="CK165" s="21" t="s">
        <v>1268</v>
      </c>
      <c r="CL165" s="21" t="s">
        <v>1269</v>
      </c>
      <c r="CM165" s="21" t="s">
        <v>1270</v>
      </c>
      <c r="CN165" s="21" t="s">
        <v>1265</v>
      </c>
      <c r="CO165" s="21" t="s">
        <v>1266</v>
      </c>
      <c r="CP165" s="21" t="s">
        <v>1267</v>
      </c>
      <c r="CQ165" s="21" t="s">
        <v>1268</v>
      </c>
      <c r="CR165" s="21" t="s">
        <v>1269</v>
      </c>
      <c r="CS165" s="21" t="s">
        <v>1270</v>
      </c>
      <c r="CT165" s="21" t="s">
        <v>1265</v>
      </c>
      <c r="CU165" s="21" t="s">
        <v>1266</v>
      </c>
      <c r="CV165" s="21" t="s">
        <v>1267</v>
      </c>
      <c r="CW165" s="21" t="s">
        <v>1268</v>
      </c>
      <c r="CX165" s="21" t="s">
        <v>1269</v>
      </c>
      <c r="CY165" s="21" t="s">
        <v>1270</v>
      </c>
      <c r="CZ165" s="21" t="s">
        <v>1265</v>
      </c>
      <c r="DA165" s="21" t="s">
        <v>1266</v>
      </c>
      <c r="DB165" s="21" t="s">
        <v>1267</v>
      </c>
      <c r="DC165" s="21" t="s">
        <v>1268</v>
      </c>
      <c r="DD165" s="21" t="s">
        <v>1269</v>
      </c>
      <c r="DE165" s="22" t="s">
        <v>1270</v>
      </c>
      <c r="DF165" s="57"/>
      <c r="DG165" s="62"/>
      <c r="DH165" s="57"/>
      <c r="DI165" s="62"/>
      <c r="DJ165" s="55"/>
    </row>
    <row r="166" spans="1:114" ht="20.25" customHeight="1">
      <c r="A166" s="8"/>
      <c r="B166" s="24" t="s">
        <v>1271</v>
      </c>
      <c r="C166" s="25" t="s">
        <v>27</v>
      </c>
      <c r="D166" s="25">
        <v>3</v>
      </c>
      <c r="E166" s="27">
        <f>IFERROR(SUM(E11,E14,E17,E20,E23,E26,E29,E32,E35,E38,E41,E44,E53,E56,E59,E62,E65,E68,E74,E77,E80,E83,E86,E89,E92,E95,E98,E101,E107,E110,E113,E116,E119,E122,E125,E128,E131,E136,E139,E142,E147,E152,E154,E156,E158,E160), 0)</f>
        <v>1.2999999999999999E-2</v>
      </c>
      <c r="F166" s="27">
        <f>IFERROR(SUM(F11,F14,F17,F20,F23,F26,F29,F32,F35,F38,F41,F44,F53,F56,F59,F62,F65,F68,F74,F77,F80,F83,F86,F89,F92,F95,F98,F101,F107,F110,F113,F116,F119,F122,F125,F128,F131,F136,F139,F142,F147,F152,F154,F156,F158,F160), 0)</f>
        <v>0</v>
      </c>
      <c r="G166" s="27">
        <f>IFERROR(SUM(G11,G14,G17,G20,G23,G26,G29,G32,G35,G38,G41,G44,G53,G56,G59,G62,G65,G68,G74,G77,G80,G83,G86,G89,G92,G95,G98,G101,G107,G110,G113,G116,G119,G122,G125,G128,G131,G136,G139,G142,G147,G152,G154,G156,G158,G160), 0)</f>
        <v>0</v>
      </c>
      <c r="H166" s="27">
        <f>IFERROR(SUM(H11,H14,H17,H20,H23,H26,H29,H32,H35,H38,H41,H44,H53,H56,H59,H62,H65,H68,H74,H77,H80,H83,H86,H89,H92,H95,H98,H101,H107,H110,H113,H116,H119,H122,H125,H128,H131,H136,H139,H142,H147,H152,H154,H156,H158,H160), 0)</f>
        <v>0.10299999999999999</v>
      </c>
      <c r="I166" s="27">
        <f>IFERROR(SUM(I11,I14,I17,I20,I23,I26,I29,I32,I35,I38,I41,I44,I53,I56,I59,I62,I65,I68,I74,I77,I80,I83,I86,I89,I92,I95,I98,I101,I107,I110,I113,I116,I119,I122,I125,I128,I131,I136,I139,I142,I147,I152,I154,I156,I158,I160), 0)</f>
        <v>5.1999999999999998E-2</v>
      </c>
      <c r="J166" s="27">
        <f>IFERROR(SUM(J11,J14,J17,J20,J23,J26,J29,J32,J35,J38,J41,J44,J53,J56,J59,J62,J65,J74,J77,J80,J83,J86,J89,J92,J95,J98,J101,J107,J110,J113,J116,J119,J122,J125,J128,J131,J136,J139,J142,J147,J152,J154,J156,J158,J160), 0)</f>
        <v>0.16799999999999998</v>
      </c>
      <c r="K166" s="27">
        <f>IFERROR(SUM(K11,K14,K17,K20,K23,K26,K29,K32,K35,K38,K41,K44,K53,K56,K59,K62,K65,K68,K74,K77,K80,K83,K86,K89,K92,K95,K98,K101,K107,K110,K113,K116,K119,K122,K125,K128,K131,K136,K139,K142,K147,K152,K154,K156,K158,K160), 0)</f>
        <v>0</v>
      </c>
      <c r="L166" s="27">
        <f>IFERROR(SUM(L11,L14,L17,L20,L23,L26,L29,L32,L35,L38,L41,L44,L53,L56,L59,L62,L65,L68,L74,L77,L80,L83,L86,L89,L92,L95,L98,L101,L107,L110,L113,L116,L119,L122,L125,L128,L131,L136,L139,L142,L147,L152,L154,L156,L158,L160), 0)</f>
        <v>0</v>
      </c>
      <c r="M166" s="27">
        <f>IFERROR(SUM(M11,M14,M17,M20,M23,M26,M29,M32,M35,M38,M41,M44,M53,M56,M59,M62,M65,M68,M74,M77,M80,M83,M86,M89,M92,M95,M98,M101,M107,M110,M113,M116,M119,M122,M125,M128,M131,M136,M139,M142,M147,M152,M154,M156,M158,M160), 0)</f>
        <v>0</v>
      </c>
      <c r="N166" s="27">
        <f>IFERROR(SUM(N11,N14,N17,N20,N23,N26,N29,N32,N35,N38,N41,N44,N53,N56,N59,N62,N65,N68,N74,N77,N80,N83,N86,N89,N92,N95,N98,N101,N107,N110,N113,N116,N119,N122,N125,N128,N131,N136,N139,N142,N147,N152,N154,N156,N158,N160), 0)</f>
        <v>0.70599999999999996</v>
      </c>
      <c r="O166" s="27">
        <f>IFERROR(SUM(O11,O14,O17,O20,O23,O26,O29,O32,O35,O38,O41,O44,O53,O56,O59,O62,O65,O68,O74,O77,O80,O83,O86,O89,O92,O95,O98,O101,O107,O110,O113,O116,O119,O122,O125,O128,O131,O136,O139,O142,O147,O152,O154,O156,O158,O160), 0)</f>
        <v>0.70599999999999996</v>
      </c>
      <c r="P166" s="27">
        <f>IFERROR(SUM(P11,P14,P17,P20,P23,P26,P29,P32,P35,P38,P41,P44,P53,P56,P59,P62,P65,P74,P77,P80,P83,P86,P89,P92,P95,P98,P101,P107,P110,P113,P116,P119,P122,P125,P128,P131,P136,P139,P142,P147,P152,P154,P156,P158,P160), 0)</f>
        <v>1.4119999999999999</v>
      </c>
      <c r="Q166" s="27">
        <f>IFERROR(SUM(Q11,Q14,Q17,Q20,Q23,Q26,Q29,Q32,Q35,Q38,Q41,Q44,Q53,Q56,Q59,Q62,Q65,Q68,Q74,Q77,Q80,Q83,Q86,Q89,Q92,Q95,Q98,Q101,Q107,Q110,Q113,Q116,Q119,Q122,Q125,Q128,Q131,Q136,Q139,Q142,Q147,Q152,Q154,Q156,Q158,Q160), 0)</f>
        <v>0</v>
      </c>
      <c r="R166" s="27">
        <f>IFERROR(SUM(R11,R14,R17,R20,R23,R26,R29,R32,R35,R38,R41,R44,R53,R56,R59,R62,R65,R68,R74,R77,R80,R83,R86,R89,R92,R95,R98,R101,R107,R110,R113,R116,R119,R122,R125,R128,R131,R136,R139,R142,R147,R152,R154,R156,R158,R160), 0)</f>
        <v>0</v>
      </c>
      <c r="S166" s="27">
        <f>IFERROR(SUM(S11,S14,S17,S20,S23,S26,S29,S32,S35,S38,S41,S44,S53,S56,S59,S62,S65,S68,S74,S77,S80,S83,S86,S89,S92,S95,S98,S101,S107,S110,S113,S116,S119,S122,S125,S128,S131,S136,S139,S142,S147,S152,S154,S156,S158,S160), 0)</f>
        <v>0</v>
      </c>
      <c r="T166" s="27">
        <f>IFERROR(SUM(T11,T14,T17,T20,T23,T26,T29,T32,T35,T38,T41,T44,T53,T56,T59,T62,T65,T68,T74,T77,T80,T83,T86,T89,T92,T95,T98,T101,T107,T110,T113,T116,T119,T122,T125,T128,T131,T136,T139,T142,T147,T152,T154,T156,T158,T160), 0)</f>
        <v>0.70599999999999996</v>
      </c>
      <c r="U166" s="27">
        <f>IFERROR(SUM(U11,U14,U17,U20,U23,U26,U29,U32,U35,U38,U41,U44,U53,U56,U59,U62,U65,U68,U74,U77,U80,U83,U86,U89,U92,U95,U98,U101,U107,U110,U113,U116,U119,U122,U125,U128,U131,U136,U139,U142,U147,U152,U154,U156,U158,U160), 0)</f>
        <v>0.70599999999999996</v>
      </c>
      <c r="V166" s="27">
        <f>IFERROR(SUM(V11,V14,V17,V20,V23,V26,V29,V32,V35,V38,V41,V44,V53,V56,V59,V62,V65,V74,V77,V80,V83,V86,V89,V92,V95,V98,V101,V107,V110,V113,V116,V119,V122,V125,V128,V131,V136,V139,V142,V147,V152,V154,V156,V158,V160), 0)</f>
        <v>1.4119999999999999</v>
      </c>
      <c r="W166" s="27">
        <f>IFERROR(SUM(W11,W14,W17,W20,W23,W26,W29,W32,W35,W38,W41,W44,W53,W56,W59,W62,W65,W68,W74,W77,W80,W83,W86,W89,W92,W95,W98,W101,W107,W110,W113,W116,W119,W122,W125,W128,W131,W136,W139,W142,W147,W152,W154,W156,W158,W160), 0)</f>
        <v>0</v>
      </c>
      <c r="X166" s="27">
        <f>IFERROR(SUM(X11,X14,X17,X20,X23,X26,X29,X32,X35,X38,X41,X44,X53,X56,X59,X62,X65,X68,X74,X77,X80,X83,X86,X89,X92,X95,X98,X101,X107,X110,X113,X116,X119,X122,X125,X128,X131,X136,X139,X142,X147,X152,X154,X156,X158,X160), 0)</f>
        <v>0</v>
      </c>
      <c r="Y166" s="27">
        <f>IFERROR(SUM(Y11,Y14,Y17,Y20,Y23,Y26,Y29,Y32,Y35,Y38,Y41,Y44,Y53,Y56,Y59,Y62,Y65,Y68,Y74,Y77,Y80,Y83,Y86,Y89,Y92,Y95,Y98,Y101,Y107,Y110,Y113,Y116,Y119,Y122,Y125,Y128,Y131,Y136,Y139,Y142,Y147,Y152,Y154,Y156,Y158,Y160), 0)</f>
        <v>0</v>
      </c>
      <c r="Z166" s="27">
        <f>IFERROR(SUM(Z11,Z14,Z17,Z20,Z23,Z26,Z29,Z32,Z35,Z38,Z41,Z44,Z53,Z56,Z59,Z62,Z65,Z68,Z74,Z77,Z80,Z83,Z86,Z89,Z92,Z95,Z98,Z101,Z107,Z110,Z113,Z116,Z119,Z122,Z125,Z128,Z131,Z136,Z139,Z142,Z147,Z152,Z154,Z156,Z158,Z160), 0)</f>
        <v>0.22</v>
      </c>
      <c r="AA166" s="27">
        <f>IFERROR(SUM(AA11,AA14,AA17,AA20,AA23,AA26,AA29,AA32,AA35,AA38,AA41,AA44,AA53,AA56,AA59,AA62,AA65,AA68,AA74,AA77,AA80,AA83,AA86,AA89,AA92,AA95,AA98,AA101,AA107,AA110,AA113,AA116,AA119,AA122,AA125,AA128,AA131,AA136,AA139,AA142,AA147,AA152,AA154,AA156,AA158,AA160), 0)</f>
        <v>0.99899999999999989</v>
      </c>
      <c r="AB166" s="27">
        <f>IFERROR(SUM(AB11,AB14,AB17,AB20,AB23,AB26,AB29,AB32,AB35,AB38,AB41,AB44,AB53,AB56,AB59,AB62,AB65,AB74,AB77,AB80,AB83,AB86,AB89,AB92,AB95,AB98,AB101,AB107,AB110,AB113,AB116,AB119,AB122,AB125,AB128,AB131,AB136,AB139,AB142,AB147,AB152,AB154,AB156,AB158,AB160), 0)</f>
        <v>1.2189999999999999</v>
      </c>
      <c r="AC166" s="27">
        <f>IFERROR(SUM(AC11,AC14,AC17,AC20,AC23,AC26,AC29,AC32,AC35,AC38,AC41,AC44,AC53,AC56,AC59,AC62,AC65,AC68,AC74,AC77,AC80,AC83,AC86,AC89,AC92,AC95,AC98,AC101,AC107,AC110,AC113,AC116,AC119,AC122,AC125,AC128,AC131,AC136,AC139,AC142,AC147,AC152,AC154,AC156,AC158,AC160), 0)</f>
        <v>0</v>
      </c>
      <c r="AD166" s="27">
        <f>IFERROR(SUM(AD11,AD14,AD17,AD20,AD23,AD26,AD29,AD32,AD35,AD38,AD41,AD44,AD53,AD56,AD59,AD62,AD65,AD68,AD74,AD77,AD80,AD83,AD86,AD89,AD92,AD95,AD98,AD101,AD107,AD110,AD113,AD116,AD119,AD122,AD125,AD128,AD131,AD136,AD139,AD142,AD147,AD152,AD154,AD156,AD158,AD160), 0)</f>
        <v>0</v>
      </c>
      <c r="AE166" s="27">
        <f>IFERROR(SUM(AE11,AE14,AE17,AE20,AE23,AE26,AE29,AE32,AE35,AE38,AE41,AE44,AE53,AE56,AE59,AE62,AE65,AE68,AE74,AE77,AE80,AE83,AE86,AE89,AE92,AE95,AE98,AE101,AE107,AE110,AE113,AE116,AE119,AE122,AE125,AE128,AE131,AE136,AE139,AE142,AE147,AE152,AE154,AE156,AE158,AE160), 0)</f>
        <v>0</v>
      </c>
      <c r="AF166" s="27">
        <f>IFERROR(SUM(AF11,AF14,AF17,AF20,AF23,AF26,AF29,AF32,AF35,AF38,AF41,AF44,AF53,AF56,AF59,AF62,AF65,AF68,AF74,AF77,AF80,AF83,AF86,AF89,AF92,AF95,AF98,AF101,AF107,AF110,AF113,AF116,AF119,AF122,AF125,AF128,AF131,AF136,AF139,AF142,AF147,AF152,AF154,AF156,AF158,AF160), 0)</f>
        <v>0.22</v>
      </c>
      <c r="AG166" s="27">
        <f>IFERROR(SUM(AG11,AG14,AG17,AG20,AG23,AG26,AG29,AG32,AG35,AG38,AG41,AG44,AG53,AG56,AG59,AG62,AG65,AG68,AG74,AG77,AG80,AG83,AG86,AG89,AG92,AG95,AG98,AG101,AG107,AG110,AG113,AG116,AG119,AG122,AG125,AG128,AG131,AG136,AG139,AG142,AG147,AG152,AG154,AG156,AG158,AG160), 0)</f>
        <v>0.94399999999999995</v>
      </c>
      <c r="AH166" s="27">
        <f>IFERROR(SUM(AH11,AH14,AH17,AH20,AH23,AH26,AH29,AH32,AH35,AH38,AH41,AH44,AH53,AH56,AH59,AH62,AH65,AH74,AH77,AH80,AH83,AH86,AH89,AH92,AH95,AH98,AH101,AH107,AH110,AH113,AH116,AH119,AH122,AH125,AH128,AH131,AH136,AH139,AH142,AH147,AH152,AH154,AH156,AH158,AH160), 0)</f>
        <v>1.1639999999999999</v>
      </c>
      <c r="AI166" s="27">
        <f>IFERROR(SUM(AI11,AI14,AI17,AI20,AI23,AI26,AI29,AI32,AI35,AI38,AI41,AI44,AI53,AI56,AI59,AI62,AI65,AI68,AI74,AI77,AI80,AI83,AI86,AI89,AI92,AI95,AI98,AI101,AI107,AI110,AI113,AI116,AI119,AI122,AI125,AI128,AI131,AI136,AI139,AI142,AI147,AI152,AI154,AI156,AI158,AI160), 0)</f>
        <v>0</v>
      </c>
      <c r="AJ166" s="27">
        <f>IFERROR(SUM(AJ11,AJ14,AJ17,AJ20,AJ23,AJ26,AJ29,AJ32,AJ35,AJ38,AJ41,AJ44,AJ53,AJ56,AJ59,AJ62,AJ65,AJ68,AJ74,AJ77,AJ80,AJ83,AJ86,AJ89,AJ92,AJ95,AJ98,AJ101,AJ107,AJ110,AJ113,AJ116,AJ119,AJ122,AJ125,AJ128,AJ131,AJ136,AJ139,AJ142,AJ147,AJ152,AJ154,AJ156,AJ158,AJ160), 0)</f>
        <v>0.40799999999999997</v>
      </c>
      <c r="AK166" s="27">
        <f>IFERROR(SUM(AK11,AK14,AK17,AK20,AK23,AK26,AK29,AK32,AK35,AK38,AK41,AK44,AK53,AK56,AK59,AK62,AK65,AK68,AK74,AK77,AK80,AK83,AK86,AK89,AK92,AK95,AK98,AK101,AK107,AK110,AK113,AK116,AK119,AK122,AK125,AK128,AK131,AK136,AK139,AK142,AK147,AK152,AK154,AK156,AK158,AK160), 0)</f>
        <v>0</v>
      </c>
      <c r="AL166" s="27">
        <f>IFERROR(SUM(AL11,AL14,AL17,AL20,AL23,AL26,AL29,AL32,AL35,AL38,AL41,AL44,AL53,AL56,AL59,AL62,AL65,AL68,AL74,AL77,AL80,AL83,AL86,AL89,AL92,AL95,AL98,AL101,AL107,AL110,AL113,AL116,AL119,AL122,AL125,AL128,AL131,AL136,AL139,AL142,AL147,AL152,AL154,AL156,AL158,AL160), 0)</f>
        <v>0.36</v>
      </c>
      <c r="AM166" s="27">
        <f>IFERROR(SUM(AM11,AM14,AM17,AM20,AM23,AM26,AM29,AM32,AM35,AM38,AM41,AM44,AM53,AM56,AM59,AM62,AM65,AM68,AM74,AM77,AM80,AM83,AM86,AM89,AM92,AM95,AM98,AM101,AM107,AM110,AM113,AM116,AM119,AM122,AM125,AM128,AM131,AM136,AM139,AM142,AM147,AM152,AM154,AM156,AM158,AM160), 0)</f>
        <v>4.3949999999999996</v>
      </c>
      <c r="AN166" s="27">
        <f>IFERROR(SUM(AN11,AN14,AN17,AN20,AN23,AN26,AN29,AN32,AN35,AN38,AN41,AN44,AN53,AN56,AN59,AN62,AN65,AN74,AN77,AN80,AN83,AN86,AN89,AN92,AN95,AN98,AN101,AN107,AN110,AN113,AN116,AN119,AN122,AN125,AN128,AN131,AN136,AN139,AN142,AN147,AN152,AN154,AN156,AN158,AN160), 0)</f>
        <v>5.1629999999999994</v>
      </c>
      <c r="AO166" s="27">
        <f>IFERROR(SUM(AO11,AO14,AO17,AO20,AO23,AO26,AO29,AO32,AO35,AO38,AO41,AO44,AO53,AO56,AO59,AO62,AO65,AO68,AO74,AO77,AO80,AO83,AO86,AO89,AO92,AO95,AO98,AO101,AO107,AO110,AO113,AO116,AO119,AO122,AO125,AO128,AO131,AO136,AO139,AO142,AO147,AO152,AO154,AO156,AO158,AO160), 0)</f>
        <v>0</v>
      </c>
      <c r="AP166" s="27">
        <f>IFERROR(SUM(AP11,AP14,AP17,AP20,AP23,AP26,AP29,AP32,AP35,AP38,AP41,AP44,AP53,AP56,AP59,AP62,AP65,AP68,AP74,AP77,AP80,AP83,AP86,AP89,AP92,AP95,AP98,AP101,AP107,AP110,AP113,AP116,AP119,AP122,AP125,AP128,AP131,AP136,AP139,AP142,AP147,AP152,AP154,AP156,AP158,AP160), 0)</f>
        <v>0.40799999999999997</v>
      </c>
      <c r="AQ166" s="27">
        <f>IFERROR(SUM(AQ11,AQ14,AQ17,AQ20,AQ23,AQ26,AQ29,AQ32,AQ35,AQ38,AQ41,AQ44,AQ53,AQ56,AQ59,AQ62,AQ65,AQ68,AQ74,AQ77,AQ80,AQ83,AQ86,AQ89,AQ92,AQ95,AQ98,AQ101,AQ107,AQ110,AQ113,AQ116,AQ119,AQ122,AQ125,AQ128,AQ131,AQ136,AQ139,AQ142,AQ147,AQ152,AQ154,AQ156,AQ158,AQ160), 0)</f>
        <v>0</v>
      </c>
      <c r="AR166" s="27">
        <f>IFERROR(SUM(AR11,AR14,AR17,AR20,AR23,AR26,AR29,AR32,AR35,AR38,AR41,AR44,AR53,AR56,AR59,AR62,AR65,AR68,AR74,AR77,AR80,AR83,AR86,AR89,AR92,AR95,AR98,AR101,AR107,AR110,AR113,AR116,AR119,AR122,AR125,AR128,AR131,AR136,AR139,AR142,AR147,AR152,AR154,AR156,AR158,AR160), 0)</f>
        <v>1.2609999999999999</v>
      </c>
      <c r="AS166" s="27">
        <f>IFERROR(SUM(AS11,AS14,AS17,AS20,AS23,AS26,AS29,AS32,AS35,AS38,AS41,AS44,AS53,AS56,AS59,AS62,AS65,AS68,AS74,AS77,AS80,AS83,AS86,AS89,AS92,AS95,AS98,AS101,AS107,AS110,AS113,AS116,AS119,AS122,AS125,AS128,AS131,AS136,AS139,AS142,AS147,AS152,AS154,AS156,AS158,AS160), 0)</f>
        <v>4.6909999999999998</v>
      </c>
      <c r="AT166" s="27">
        <f>IFERROR(SUM(AT11,AT14,AT17,AT20,AT23,AT26,AT29,AT32,AT35,AT38,AT41,AT44,AT53,AT56,AT59,AT62,AT65,AT74,AT77,AT80,AT83,AT86,AT89,AT92,AT95,AT98,AT101,AT107,AT110,AT113,AT116,AT119,AT122,AT125,AT128,AT131,AT136,AT139,AT142,AT147,AT152,AT154,AT156,AT158,AT160), 0)</f>
        <v>6.3599999999999994</v>
      </c>
      <c r="AU166" s="27">
        <f>IFERROR(SUM(AU11,AU14,AU17,AU20,AU23,AU26,AU29,AU32,AU35,AU38,AU41,AU44,AU53,AU56,AU59,AU62,AU65,AU68,AU74,AU77,AU80,AU83,AU86,AU89,AU92,AU95,AU98,AU101,AU107,AU110,AU113,AU116,AU119,AU122,AU125,AU128,AU131,AU136,AU139,AU142,AU147,AU152,AU154,AU156,AU158,AU160), 0)</f>
        <v>0</v>
      </c>
      <c r="AV166" s="27">
        <f>IFERROR(SUM(AV11,AV14,AV17,AV20,AV23,AV26,AV29,AV32,AV35,AV38,AV41,AV44,AV53,AV56,AV59,AV62,AV65,AV68,AV74,AV77,AV80,AV83,AV86,AV89,AV92,AV95,AV98,AV101,AV107,AV110,AV113,AV116,AV119,AV122,AV125,AV128,AV131,AV136,AV139,AV142,AV147,AV152,AV154,AV156,AV158,AV160), 0)</f>
        <v>0.40799999999999997</v>
      </c>
      <c r="AW166" s="27">
        <f>IFERROR(SUM(AW11,AW14,AW17,AW20,AW23,AW26,AW29,AW32,AW35,AW38,AW41,AW44,AW53,AW56,AW59,AW62,AW65,AW68,AW74,AW77,AW80,AW83,AW86,AW89,AW92,AW95,AW98,AW101,AW107,AW110,AW113,AW116,AW119,AW122,AW125,AW128,AW131,AW136,AW139,AW142,AW147,AW152,AW154,AW156,AW158,AW160), 0)</f>
        <v>0</v>
      </c>
      <c r="AX166" s="27">
        <f>IFERROR(SUM(AX11,AX14,AX17,AX20,AX23,AX26,AX29,AX32,AX35,AX38,AX41,AX44,AX53,AX56,AX59,AX62,AX65,AX68,AX74,AX77,AX80,AX83,AX86,AX89,AX92,AX95,AX98,AX101,AX107,AX110,AX113,AX116,AX119,AX122,AX125,AX128,AX131,AX136,AX139,AX142,AX147,AX152,AX154,AX156,AX158,AX160), 0)</f>
        <v>1.4570000000000001</v>
      </c>
      <c r="AY166" s="27">
        <f>IFERROR(SUM(AY11,AY14,AY17,AY20,AY23,AY26,AY29,AY32,AY35,AY38,AY41,AY44,AY53,AY56,AY59,AY62,AY65,AY68,AY74,AY77,AY80,AY83,AY86,AY89,AY92,AY95,AY98,AY101,AY107,AY110,AY113,AY116,AY119,AY122,AY125,AY128,AY131,AY136,AY139,AY142,AY147,AY152,AY154,AY156,AY158,AY160), 0)</f>
        <v>4.7080000000000002</v>
      </c>
      <c r="AZ166" s="61">
        <f>IFERROR(SUM(AZ11,AZ14,AZ17,AZ20,AZ23,AZ26,AZ29,AZ32,AZ35,AZ38,AZ41,AZ44,AZ53,AZ56,AZ59,AZ62,AZ65,AZ74,AZ77,AZ80,AZ83,AZ86,AZ89,AZ92,AZ95,AZ98,AZ101,AZ107,AZ110,AZ113,AZ116,AZ119,AZ122,AZ125,AZ128,AZ131,AZ136,AZ139,AZ142,AZ147,AZ152,AZ154,AZ156,AZ158,AZ160), 0)</f>
        <v>6.5730000000000004</v>
      </c>
      <c r="BA166" s="58"/>
      <c r="BB166" s="60" t="s">
        <v>1272</v>
      </c>
      <c r="BC166" s="57"/>
      <c r="BD166" s="60" t="s">
        <v>1273</v>
      </c>
      <c r="BE166" s="55"/>
      <c r="BF166" s="55"/>
      <c r="BG166" s="24" t="s">
        <v>1271</v>
      </c>
      <c r="BH166" s="25" t="s">
        <v>27</v>
      </c>
      <c r="BI166" s="25">
        <v>3</v>
      </c>
      <c r="BJ166" s="27" t="s">
        <v>1274</v>
      </c>
      <c r="BK166" s="27" t="s">
        <v>1275</v>
      </c>
      <c r="BL166" s="27" t="s">
        <v>1276</v>
      </c>
      <c r="BM166" s="27" t="s">
        <v>1277</v>
      </c>
      <c r="BN166" s="27" t="s">
        <v>1278</v>
      </c>
      <c r="BO166" s="27" t="s">
        <v>1279</v>
      </c>
      <c r="BP166" s="27" t="s">
        <v>1274</v>
      </c>
      <c r="BQ166" s="27" t="s">
        <v>1275</v>
      </c>
      <c r="BR166" s="27" t="s">
        <v>1276</v>
      </c>
      <c r="BS166" s="27" t="s">
        <v>1277</v>
      </c>
      <c r="BT166" s="27" t="s">
        <v>1278</v>
      </c>
      <c r="BU166" s="27" t="s">
        <v>1279</v>
      </c>
      <c r="BV166" s="27" t="s">
        <v>1274</v>
      </c>
      <c r="BW166" s="27" t="s">
        <v>1275</v>
      </c>
      <c r="BX166" s="27" t="s">
        <v>1276</v>
      </c>
      <c r="BY166" s="27" t="s">
        <v>1277</v>
      </c>
      <c r="BZ166" s="27" t="s">
        <v>1278</v>
      </c>
      <c r="CA166" s="27" t="s">
        <v>1279</v>
      </c>
      <c r="CB166" s="27" t="s">
        <v>1274</v>
      </c>
      <c r="CC166" s="27" t="s">
        <v>1275</v>
      </c>
      <c r="CD166" s="27" t="s">
        <v>1276</v>
      </c>
      <c r="CE166" s="27" t="s">
        <v>1277</v>
      </c>
      <c r="CF166" s="27" t="s">
        <v>1278</v>
      </c>
      <c r="CG166" s="27" t="s">
        <v>1279</v>
      </c>
      <c r="CH166" s="27" t="s">
        <v>1274</v>
      </c>
      <c r="CI166" s="27" t="s">
        <v>1275</v>
      </c>
      <c r="CJ166" s="27" t="s">
        <v>1276</v>
      </c>
      <c r="CK166" s="27" t="s">
        <v>1277</v>
      </c>
      <c r="CL166" s="27" t="s">
        <v>1278</v>
      </c>
      <c r="CM166" s="27" t="s">
        <v>1279</v>
      </c>
      <c r="CN166" s="27" t="s">
        <v>1274</v>
      </c>
      <c r="CO166" s="27" t="s">
        <v>1275</v>
      </c>
      <c r="CP166" s="27" t="s">
        <v>1276</v>
      </c>
      <c r="CQ166" s="27" t="s">
        <v>1277</v>
      </c>
      <c r="CR166" s="27" t="s">
        <v>1278</v>
      </c>
      <c r="CS166" s="27" t="s">
        <v>1279</v>
      </c>
      <c r="CT166" s="27" t="s">
        <v>1274</v>
      </c>
      <c r="CU166" s="27" t="s">
        <v>1275</v>
      </c>
      <c r="CV166" s="27" t="s">
        <v>1276</v>
      </c>
      <c r="CW166" s="27" t="s">
        <v>1277</v>
      </c>
      <c r="CX166" s="27" t="s">
        <v>1278</v>
      </c>
      <c r="CY166" s="27" t="s">
        <v>1279</v>
      </c>
      <c r="CZ166" s="27" t="s">
        <v>1274</v>
      </c>
      <c r="DA166" s="27" t="s">
        <v>1275</v>
      </c>
      <c r="DB166" s="27" t="s">
        <v>1276</v>
      </c>
      <c r="DC166" s="27" t="s">
        <v>1277</v>
      </c>
      <c r="DD166" s="27" t="s">
        <v>1278</v>
      </c>
      <c r="DE166" s="28" t="s">
        <v>1279</v>
      </c>
      <c r="DF166" s="57"/>
      <c r="DG166" s="60"/>
      <c r="DH166" s="57"/>
      <c r="DI166" s="60"/>
      <c r="DJ166" s="55"/>
    </row>
    <row r="167" spans="1:114" ht="20.25" customHeight="1" thickBot="1">
      <c r="A167" s="8"/>
      <c r="B167" s="30" t="s">
        <v>1280</v>
      </c>
      <c r="C167" s="31" t="s">
        <v>27</v>
      </c>
      <c r="D167" s="31">
        <v>3</v>
      </c>
      <c r="E167" s="33">
        <f>IFERROR(E165 + E166, 0)</f>
        <v>29.805</v>
      </c>
      <c r="F167" s="33">
        <f>IFERROR(F165 + F166, 0)</f>
        <v>4.9530000000000003</v>
      </c>
      <c r="G167" s="33">
        <f>IFERROR(G165 + G166, 0)</f>
        <v>3.0000000000000001E-3</v>
      </c>
      <c r="H167" s="33">
        <f>IFERROR(H165 + H166, 0)</f>
        <v>6.3529999999999998</v>
      </c>
      <c r="I167" s="33">
        <f>IFERROR(I165 + I166, 0)</f>
        <v>19.863999999999997</v>
      </c>
      <c r="J167" s="33">
        <f>IFERROR(SUM(E167:I167),0)</f>
        <v>60.978000000000002</v>
      </c>
      <c r="K167" s="33">
        <f>IFERROR(K165 + K166, 0)</f>
        <v>24.309000000000001</v>
      </c>
      <c r="L167" s="33">
        <f>IFERROR(L165 + L166, 0)</f>
        <v>1.3859999999999999</v>
      </c>
      <c r="M167" s="33">
        <f>IFERROR(M165 + M166, 0)</f>
        <v>3.0000000000000001E-3</v>
      </c>
      <c r="N167" s="33">
        <f>IFERROR(N165 + N166, 0)</f>
        <v>11.735999999999999</v>
      </c>
      <c r="O167" s="33">
        <f>IFERROR(O165 + O166, 0)</f>
        <v>50.221000000000004</v>
      </c>
      <c r="P167" s="33">
        <f>IFERROR(SUM(K167:O167),0)</f>
        <v>87.655000000000001</v>
      </c>
      <c r="Q167" s="33">
        <f>IFERROR(Q165 + Q166, 0)</f>
        <v>31.960999999999999</v>
      </c>
      <c r="R167" s="33">
        <f>IFERROR(R165 + R166, 0)</f>
        <v>0.80300000000000005</v>
      </c>
      <c r="S167" s="33">
        <f>IFERROR(S165 + S166, 0)</f>
        <v>3.0000000000000001E-3</v>
      </c>
      <c r="T167" s="33">
        <f>IFERROR(T165 + T166, 0)</f>
        <v>12.363</v>
      </c>
      <c r="U167" s="33">
        <f>IFERROR(U165 + U166, 0)</f>
        <v>47.85</v>
      </c>
      <c r="V167" s="33">
        <f>IFERROR(SUM(Q167:U167),0)</f>
        <v>92.97999999999999</v>
      </c>
      <c r="W167" s="33">
        <f>IFERROR(W165 + W166, 0)</f>
        <v>25.82</v>
      </c>
      <c r="X167" s="33">
        <f>IFERROR(X165 + X166, 0)</f>
        <v>0.48299999999999998</v>
      </c>
      <c r="Y167" s="33">
        <f>IFERROR(Y165 + Y166, 0)</f>
        <v>0</v>
      </c>
      <c r="Z167" s="33">
        <f>IFERROR(Z165 + Z166, 0)</f>
        <v>23.266999999999996</v>
      </c>
      <c r="AA167" s="33">
        <f>IFERROR(AA165 + AA166, 0)</f>
        <v>82.972999999999999</v>
      </c>
      <c r="AB167" s="33">
        <f>IFERROR(SUM(W167:AA167),0)</f>
        <v>132.54300000000001</v>
      </c>
      <c r="AC167" s="33">
        <f>IFERROR(AC165 + AC166, 0)</f>
        <v>28.698</v>
      </c>
      <c r="AD167" s="33">
        <f>IFERROR(AD165 + AD166, 0)</f>
        <v>3.44</v>
      </c>
      <c r="AE167" s="33">
        <f>IFERROR(AE165 + AE166, 0)</f>
        <v>0</v>
      </c>
      <c r="AF167" s="33">
        <f>IFERROR(AF165 + AF166, 0)</f>
        <v>28.785</v>
      </c>
      <c r="AG167" s="33">
        <f>IFERROR(AG165 + AG166, 0)</f>
        <v>91.86</v>
      </c>
      <c r="AH167" s="33">
        <f>IFERROR(SUM(AC167:AG167),0)</f>
        <v>152.78300000000002</v>
      </c>
      <c r="AI167" s="33">
        <f>IFERROR(AI165 + AI166, 0)</f>
        <v>27.198999999999998</v>
      </c>
      <c r="AJ167" s="33">
        <f>IFERROR(AJ165 + AJ166, 0)</f>
        <v>4.085</v>
      </c>
      <c r="AK167" s="33">
        <f>IFERROR(AK165 + AK166, 0)</f>
        <v>0</v>
      </c>
      <c r="AL167" s="33">
        <f>IFERROR(AL165 + AL166, 0)</f>
        <v>26.442999999999994</v>
      </c>
      <c r="AM167" s="33">
        <f>IFERROR(AM165 + AM166, 0)</f>
        <v>105.45600000000002</v>
      </c>
      <c r="AN167" s="33">
        <f>IFERROR(SUM(AI167:AM167),0)</f>
        <v>163.18299999999999</v>
      </c>
      <c r="AO167" s="33">
        <f>IFERROR(AO165 + AO166, 0)</f>
        <v>27.137000000000004</v>
      </c>
      <c r="AP167" s="33">
        <f>IFERROR(AP165 + AP166, 0)</f>
        <v>0.64700000000000002</v>
      </c>
      <c r="AQ167" s="33">
        <f>IFERROR(AQ165 + AQ166, 0)</f>
        <v>0</v>
      </c>
      <c r="AR167" s="33">
        <f>IFERROR(AR165 + AR166, 0)</f>
        <v>25.502999999999997</v>
      </c>
      <c r="AS167" s="33">
        <f>IFERROR(AS165 + AS166, 0)</f>
        <v>97.51</v>
      </c>
      <c r="AT167" s="33">
        <f>IFERROR(SUM(AO167:AS167),0)</f>
        <v>150.797</v>
      </c>
      <c r="AU167" s="33">
        <f>IFERROR(AU165 + AU166, 0)</f>
        <v>22.393000000000001</v>
      </c>
      <c r="AV167" s="33">
        <f>IFERROR(AV165 + AV166, 0)</f>
        <v>0.40799999999999997</v>
      </c>
      <c r="AW167" s="33">
        <f>IFERROR(AW165 + AW166, 0)</f>
        <v>0</v>
      </c>
      <c r="AX167" s="33">
        <f>IFERROR(AX165 + AX166, 0)</f>
        <v>17.712000000000003</v>
      </c>
      <c r="AY167" s="33">
        <f>IFERROR(AY165 + AY166, 0)</f>
        <v>85.536000000000001</v>
      </c>
      <c r="AZ167" s="59">
        <f>IFERROR(SUM(AU167:AY167),0)</f>
        <v>126.04900000000001</v>
      </c>
      <c r="BA167" s="58"/>
      <c r="BB167" s="56" t="s">
        <v>1281</v>
      </c>
      <c r="BC167" s="57"/>
      <c r="BD167" s="56" t="s">
        <v>1282</v>
      </c>
      <c r="BE167" s="55"/>
      <c r="BF167" s="55"/>
      <c r="BG167" s="30" t="s">
        <v>1280</v>
      </c>
      <c r="BH167" s="31" t="s">
        <v>27</v>
      </c>
      <c r="BI167" s="31">
        <v>3</v>
      </c>
      <c r="BJ167" s="33" t="s">
        <v>1283</v>
      </c>
      <c r="BK167" s="33" t="s">
        <v>1284</v>
      </c>
      <c r="BL167" s="33" t="s">
        <v>1285</v>
      </c>
      <c r="BM167" s="33" t="s">
        <v>1286</v>
      </c>
      <c r="BN167" s="33" t="s">
        <v>1287</v>
      </c>
      <c r="BO167" s="33" t="s">
        <v>1288</v>
      </c>
      <c r="BP167" s="33" t="s">
        <v>1283</v>
      </c>
      <c r="BQ167" s="33" t="s">
        <v>1284</v>
      </c>
      <c r="BR167" s="33" t="s">
        <v>1285</v>
      </c>
      <c r="BS167" s="33" t="s">
        <v>1286</v>
      </c>
      <c r="BT167" s="33" t="s">
        <v>1287</v>
      </c>
      <c r="BU167" s="33" t="s">
        <v>1288</v>
      </c>
      <c r="BV167" s="33" t="s">
        <v>1283</v>
      </c>
      <c r="BW167" s="33" t="s">
        <v>1284</v>
      </c>
      <c r="BX167" s="33" t="s">
        <v>1285</v>
      </c>
      <c r="BY167" s="33" t="s">
        <v>1286</v>
      </c>
      <c r="BZ167" s="33" t="s">
        <v>1287</v>
      </c>
      <c r="CA167" s="33" t="s">
        <v>1288</v>
      </c>
      <c r="CB167" s="33" t="s">
        <v>1283</v>
      </c>
      <c r="CC167" s="33" t="s">
        <v>1284</v>
      </c>
      <c r="CD167" s="33" t="s">
        <v>1285</v>
      </c>
      <c r="CE167" s="33" t="s">
        <v>1286</v>
      </c>
      <c r="CF167" s="33" t="s">
        <v>1287</v>
      </c>
      <c r="CG167" s="33" t="s">
        <v>1288</v>
      </c>
      <c r="CH167" s="33" t="s">
        <v>1283</v>
      </c>
      <c r="CI167" s="33" t="s">
        <v>1284</v>
      </c>
      <c r="CJ167" s="33" t="s">
        <v>1285</v>
      </c>
      <c r="CK167" s="33" t="s">
        <v>1286</v>
      </c>
      <c r="CL167" s="33" t="s">
        <v>1287</v>
      </c>
      <c r="CM167" s="33" t="s">
        <v>1288</v>
      </c>
      <c r="CN167" s="33" t="s">
        <v>1283</v>
      </c>
      <c r="CO167" s="33" t="s">
        <v>1284</v>
      </c>
      <c r="CP167" s="33" t="s">
        <v>1285</v>
      </c>
      <c r="CQ167" s="33" t="s">
        <v>1286</v>
      </c>
      <c r="CR167" s="33" t="s">
        <v>1287</v>
      </c>
      <c r="CS167" s="33" t="s">
        <v>1288</v>
      </c>
      <c r="CT167" s="33" t="s">
        <v>1283</v>
      </c>
      <c r="CU167" s="33" t="s">
        <v>1284</v>
      </c>
      <c r="CV167" s="33" t="s">
        <v>1285</v>
      </c>
      <c r="CW167" s="33" t="s">
        <v>1286</v>
      </c>
      <c r="CX167" s="33" t="s">
        <v>1287</v>
      </c>
      <c r="CY167" s="33" t="s">
        <v>1288</v>
      </c>
      <c r="CZ167" s="33" t="s">
        <v>1283</v>
      </c>
      <c r="DA167" s="33" t="s">
        <v>1284</v>
      </c>
      <c r="DB167" s="33" t="s">
        <v>1285</v>
      </c>
      <c r="DC167" s="33" t="s">
        <v>1286</v>
      </c>
      <c r="DD167" s="33" t="s">
        <v>1287</v>
      </c>
      <c r="DE167" s="34" t="s">
        <v>1288</v>
      </c>
      <c r="DF167" s="57"/>
      <c r="DG167" s="56"/>
      <c r="DH167" s="57"/>
      <c r="DI167" s="56"/>
      <c r="DJ167" s="55"/>
    </row>
    <row r="168" spans="1:114" ht="20.25" customHeight="1" thickTop="1"/>
  </sheetData>
  <sheetProtection algorithmName="SHA-512" hashValue="HMImsMwduNjB+A1TLreG4GWSjKcvh2rfGDXQlvazCgMp9SSEUk6eOtQklmQvo0SAtrN95GrfqGR9mCM0kRPE7g==" saltValue="MBdR/R+OPp6Knqnvr15GzA==" spinCount="100000" sheet="1" formatCells="0" formatColumns="0" formatRows="0" insertHyperlinks="0" sort="0" autoFilter="0" pivotTables="0"/>
  <mergeCells count="78">
    <mergeCell ref="B1:BE1"/>
    <mergeCell ref="BG1:DJ1"/>
    <mergeCell ref="B2:BE2"/>
    <mergeCell ref="BG3:DJ3"/>
    <mergeCell ref="B5:B7"/>
    <mergeCell ref="C5:C7"/>
    <mergeCell ref="D5:D7"/>
    <mergeCell ref="E5:E6"/>
    <mergeCell ref="F5:I5"/>
    <mergeCell ref="J5:J6"/>
    <mergeCell ref="K5:K6"/>
    <mergeCell ref="L5:O5"/>
    <mergeCell ref="P5:P6"/>
    <mergeCell ref="Q5:Q6"/>
    <mergeCell ref="R5:U5"/>
    <mergeCell ref="V5:V6"/>
    <mergeCell ref="W5:W6"/>
    <mergeCell ref="X5:AA5"/>
    <mergeCell ref="AB5:AB6"/>
    <mergeCell ref="AC5:AC6"/>
    <mergeCell ref="AD5:AG5"/>
    <mergeCell ref="AH5:AH6"/>
    <mergeCell ref="AI5:AI6"/>
    <mergeCell ref="AJ5:AM5"/>
    <mergeCell ref="AN5:AN6"/>
    <mergeCell ref="AO5:AO6"/>
    <mergeCell ref="AP5:AS5"/>
    <mergeCell ref="AT5:AT6"/>
    <mergeCell ref="AU5:AU6"/>
    <mergeCell ref="AV5:AY5"/>
    <mergeCell ref="AZ5:AZ6"/>
    <mergeCell ref="BB5:BB7"/>
    <mergeCell ref="BD5:BD7"/>
    <mergeCell ref="BG5:BG7"/>
    <mergeCell ref="BH5:BH7"/>
    <mergeCell ref="BI5:BI7"/>
    <mergeCell ref="BJ5:BJ6"/>
    <mergeCell ref="BK5:BN5"/>
    <mergeCell ref="BO5:BO6"/>
    <mergeCell ref="BP5:BP6"/>
    <mergeCell ref="BQ5:BT5"/>
    <mergeCell ref="BU5:BU6"/>
    <mergeCell ref="BV5:BV6"/>
    <mergeCell ref="BW5:BZ5"/>
    <mergeCell ref="CA5:CA6"/>
    <mergeCell ref="CB5:CB6"/>
    <mergeCell ref="CB7:CG7"/>
    <mergeCell ref="DG5:DG7"/>
    <mergeCell ref="CN5:CN6"/>
    <mergeCell ref="CO5:CR5"/>
    <mergeCell ref="CS5:CS6"/>
    <mergeCell ref="CT5:CT6"/>
    <mergeCell ref="CU5:CX5"/>
    <mergeCell ref="CY5:CY6"/>
    <mergeCell ref="CZ5:CZ6"/>
    <mergeCell ref="DA5:DD5"/>
    <mergeCell ref="DE5:DE6"/>
    <mergeCell ref="CC5:CF5"/>
    <mergeCell ref="CG5:CG6"/>
    <mergeCell ref="CH5:CH6"/>
    <mergeCell ref="CI5:CL5"/>
    <mergeCell ref="CM5:CM6"/>
    <mergeCell ref="DI5:DI7"/>
    <mergeCell ref="E7:J7"/>
    <mergeCell ref="K7:P7"/>
    <mergeCell ref="Q7:V7"/>
    <mergeCell ref="W7:AB7"/>
    <mergeCell ref="AC7:AH7"/>
    <mergeCell ref="AI7:AN7"/>
    <mergeCell ref="CH7:CM7"/>
    <mergeCell ref="CN7:CS7"/>
    <mergeCell ref="CT7:CY7"/>
    <mergeCell ref="CZ7:DE7"/>
    <mergeCell ref="AO7:AT7"/>
    <mergeCell ref="AU7:AZ7"/>
    <mergeCell ref="BJ7:BO7"/>
    <mergeCell ref="BP7:BU7"/>
    <mergeCell ref="BV7:CA7"/>
  </mergeCells>
  <pageMargins left="0.7" right="0.7" top="0.75" bottom="0.75" header="0.3" footer="0.3"/>
  <pageSetup paperSize="8" scale="18" fitToHeight="2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4998D-66C0-4667-9DEE-E89064D79D18}">
  <sheetPr>
    <tabColor rgb="FF0070C0"/>
    <pageSetUpPr fitToPage="1"/>
  </sheetPr>
  <dimension ref="A1:GI38"/>
  <sheetViews>
    <sheetView zoomScale="70" zoomScaleNormal="70" workbookViewId="0"/>
  </sheetViews>
  <sheetFormatPr defaultColWidth="9" defaultRowHeight="20.25" customHeight="1"/>
  <cols>
    <col min="1" max="1" width="1.625" style="7" customWidth="1"/>
    <col min="2" max="2" width="64.875" style="88" customWidth="1"/>
    <col min="3" max="3" width="6.25" style="88" customWidth="1"/>
    <col min="4" max="4" width="5.75" style="88" customWidth="1"/>
    <col min="5" max="92" width="12.625" style="88" customWidth="1"/>
    <col min="93" max="93" width="1.625" style="88" customWidth="1"/>
    <col min="94" max="94" width="10.875" style="88" customWidth="1"/>
    <col min="95" max="95" width="1.625" style="88" customWidth="1"/>
    <col min="96" max="96" width="10.125" style="88" customWidth="1"/>
    <col min="97" max="98" width="9" style="88"/>
    <col min="99" max="99" width="58.875" style="88" customWidth="1"/>
    <col min="100" max="100" width="5.125" style="88" bestFit="1" customWidth="1"/>
    <col min="101" max="101" width="4" style="88" bestFit="1" customWidth="1"/>
    <col min="102" max="102" width="19.375" style="88" customWidth="1"/>
    <col min="103" max="103" width="15.125" style="88" customWidth="1"/>
    <col min="104" max="104" width="14.25" style="88" customWidth="1"/>
    <col min="105" max="105" width="14.875" style="88" customWidth="1"/>
    <col min="106" max="106" width="14.625" style="88" customWidth="1"/>
    <col min="107" max="107" width="18.5" style="88" customWidth="1"/>
    <col min="108" max="108" width="12.625" style="88" customWidth="1"/>
    <col min="109" max="109" width="13.125" style="88" customWidth="1"/>
    <col min="110" max="110" width="13.5" style="88" bestFit="1" customWidth="1"/>
    <col min="111" max="173" width="26.625" style="88" customWidth="1"/>
    <col min="174" max="16384" width="9" style="88"/>
  </cols>
  <sheetData>
    <row r="1" spans="1:191" s="7" customFormat="1" ht="33" customHeight="1">
      <c r="A1" s="6"/>
      <c r="B1" s="84" t="s">
        <v>1289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6"/>
      <c r="CU1" s="84" t="s">
        <v>2</v>
      </c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</row>
    <row r="2" spans="1:191" s="7" customFormat="1" ht="22.9">
      <c r="A2" s="6"/>
      <c r="B2" s="85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</row>
    <row r="3" spans="1:191" s="7" customFormat="1" ht="28.5" customHeight="1">
      <c r="A3" s="6"/>
      <c r="B3" s="4" t="s">
        <v>1290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6"/>
      <c r="CT3" s="6"/>
      <c r="CU3" s="83" t="s">
        <v>1291</v>
      </c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</row>
    <row r="4" spans="1:191" s="7" customFormat="1" ht="20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</row>
    <row r="5" spans="1:191" ht="42" customHeight="1" thickTop="1">
      <c r="A5" s="86"/>
      <c r="B5" s="404" t="s">
        <v>5</v>
      </c>
      <c r="C5" s="401" t="s">
        <v>6</v>
      </c>
      <c r="D5" s="401" t="s">
        <v>7</v>
      </c>
      <c r="E5" s="401" t="s">
        <v>1292</v>
      </c>
      <c r="F5" s="403"/>
      <c r="G5" s="403"/>
      <c r="H5" s="403"/>
      <c r="I5" s="403"/>
      <c r="J5" s="401" t="s">
        <v>1293</v>
      </c>
      <c r="K5" s="403"/>
      <c r="L5" s="403"/>
      <c r="M5" s="399" t="s">
        <v>1294</v>
      </c>
      <c r="N5" s="399" t="s">
        <v>1295</v>
      </c>
      <c r="O5" s="401" t="s">
        <v>10</v>
      </c>
      <c r="P5" s="401" t="s">
        <v>1292</v>
      </c>
      <c r="Q5" s="403"/>
      <c r="R5" s="403"/>
      <c r="S5" s="403"/>
      <c r="T5" s="403"/>
      <c r="U5" s="401" t="s">
        <v>1293</v>
      </c>
      <c r="V5" s="403"/>
      <c r="W5" s="403"/>
      <c r="X5" s="399" t="s">
        <v>1294</v>
      </c>
      <c r="Y5" s="399" t="s">
        <v>1295</v>
      </c>
      <c r="Z5" s="401" t="s">
        <v>10</v>
      </c>
      <c r="AA5" s="401" t="s">
        <v>1292</v>
      </c>
      <c r="AB5" s="403"/>
      <c r="AC5" s="403"/>
      <c r="AD5" s="403"/>
      <c r="AE5" s="403"/>
      <c r="AF5" s="401" t="s">
        <v>1293</v>
      </c>
      <c r="AG5" s="403"/>
      <c r="AH5" s="403"/>
      <c r="AI5" s="399" t="s">
        <v>1294</v>
      </c>
      <c r="AJ5" s="399" t="s">
        <v>1295</v>
      </c>
      <c r="AK5" s="401" t="s">
        <v>10</v>
      </c>
      <c r="AL5" s="401" t="s">
        <v>1292</v>
      </c>
      <c r="AM5" s="403"/>
      <c r="AN5" s="403"/>
      <c r="AO5" s="403"/>
      <c r="AP5" s="403"/>
      <c r="AQ5" s="401" t="s">
        <v>1293</v>
      </c>
      <c r="AR5" s="403"/>
      <c r="AS5" s="403"/>
      <c r="AT5" s="399" t="s">
        <v>1294</v>
      </c>
      <c r="AU5" s="399" t="s">
        <v>1295</v>
      </c>
      <c r="AV5" s="401" t="s">
        <v>10</v>
      </c>
      <c r="AW5" s="401" t="s">
        <v>1292</v>
      </c>
      <c r="AX5" s="403"/>
      <c r="AY5" s="403"/>
      <c r="AZ5" s="403"/>
      <c r="BA5" s="403"/>
      <c r="BB5" s="401" t="s">
        <v>1293</v>
      </c>
      <c r="BC5" s="403"/>
      <c r="BD5" s="403"/>
      <c r="BE5" s="399" t="s">
        <v>1294</v>
      </c>
      <c r="BF5" s="399" t="s">
        <v>1295</v>
      </c>
      <c r="BG5" s="401" t="s">
        <v>10</v>
      </c>
      <c r="BH5" s="401" t="s">
        <v>1292</v>
      </c>
      <c r="BI5" s="403"/>
      <c r="BJ5" s="403"/>
      <c r="BK5" s="403"/>
      <c r="BL5" s="403"/>
      <c r="BM5" s="401" t="s">
        <v>1293</v>
      </c>
      <c r="BN5" s="403"/>
      <c r="BO5" s="403"/>
      <c r="BP5" s="399" t="s">
        <v>1294</v>
      </c>
      <c r="BQ5" s="399" t="s">
        <v>1295</v>
      </c>
      <c r="BR5" s="401" t="s">
        <v>10</v>
      </c>
      <c r="BS5" s="401" t="s">
        <v>1292</v>
      </c>
      <c r="BT5" s="403"/>
      <c r="BU5" s="403"/>
      <c r="BV5" s="403"/>
      <c r="BW5" s="403"/>
      <c r="BX5" s="401" t="s">
        <v>1293</v>
      </c>
      <c r="BY5" s="403"/>
      <c r="BZ5" s="403"/>
      <c r="CA5" s="399" t="s">
        <v>1294</v>
      </c>
      <c r="CB5" s="399" t="s">
        <v>1295</v>
      </c>
      <c r="CC5" s="401" t="s">
        <v>10</v>
      </c>
      <c r="CD5" s="401" t="s">
        <v>1292</v>
      </c>
      <c r="CE5" s="403"/>
      <c r="CF5" s="403"/>
      <c r="CG5" s="403"/>
      <c r="CH5" s="403"/>
      <c r="CI5" s="401" t="s">
        <v>1293</v>
      </c>
      <c r="CJ5" s="403"/>
      <c r="CK5" s="403"/>
      <c r="CL5" s="399" t="s">
        <v>1294</v>
      </c>
      <c r="CM5" s="399" t="s">
        <v>1295</v>
      </c>
      <c r="CN5" s="409" t="s">
        <v>10</v>
      </c>
      <c r="CO5" s="9"/>
      <c r="CP5" s="373" t="s">
        <v>11</v>
      </c>
      <c r="CQ5" s="9"/>
      <c r="CR5" s="373" t="s">
        <v>12</v>
      </c>
      <c r="CS5" s="87"/>
      <c r="CT5" s="87"/>
      <c r="CU5" s="404" t="s">
        <v>5</v>
      </c>
      <c r="CV5" s="401" t="s">
        <v>6</v>
      </c>
      <c r="CW5" s="401" t="s">
        <v>7</v>
      </c>
      <c r="CX5" s="401" t="s">
        <v>1292</v>
      </c>
      <c r="CY5" s="403"/>
      <c r="CZ5" s="403"/>
      <c r="DA5" s="403"/>
      <c r="DB5" s="403"/>
      <c r="DC5" s="401" t="s">
        <v>1293</v>
      </c>
      <c r="DD5" s="403"/>
      <c r="DE5" s="403"/>
      <c r="DF5" s="399" t="s">
        <v>1294</v>
      </c>
      <c r="DG5" s="399" t="s">
        <v>1295</v>
      </c>
      <c r="DH5" s="401" t="s">
        <v>10</v>
      </c>
      <c r="DI5" s="401" t="s">
        <v>1292</v>
      </c>
      <c r="DJ5" s="403"/>
      <c r="DK5" s="403"/>
      <c r="DL5" s="403"/>
      <c r="DM5" s="403"/>
      <c r="DN5" s="401" t="s">
        <v>1293</v>
      </c>
      <c r="DO5" s="403"/>
      <c r="DP5" s="403"/>
      <c r="DQ5" s="399" t="s">
        <v>1294</v>
      </c>
      <c r="DR5" s="399" t="s">
        <v>1295</v>
      </c>
      <c r="DS5" s="401" t="s">
        <v>10</v>
      </c>
      <c r="DT5" s="401" t="s">
        <v>1292</v>
      </c>
      <c r="DU5" s="403"/>
      <c r="DV5" s="403"/>
      <c r="DW5" s="403"/>
      <c r="DX5" s="403"/>
      <c r="DY5" s="401" t="s">
        <v>1293</v>
      </c>
      <c r="DZ5" s="403"/>
      <c r="EA5" s="403"/>
      <c r="EB5" s="399" t="s">
        <v>1294</v>
      </c>
      <c r="EC5" s="399" t="s">
        <v>1295</v>
      </c>
      <c r="ED5" s="401" t="s">
        <v>10</v>
      </c>
      <c r="EE5" s="401" t="s">
        <v>1292</v>
      </c>
      <c r="EF5" s="403"/>
      <c r="EG5" s="403"/>
      <c r="EH5" s="403"/>
      <c r="EI5" s="403"/>
      <c r="EJ5" s="401" t="s">
        <v>1293</v>
      </c>
      <c r="EK5" s="403"/>
      <c r="EL5" s="403"/>
      <c r="EM5" s="399" t="s">
        <v>1294</v>
      </c>
      <c r="EN5" s="399" t="s">
        <v>1295</v>
      </c>
      <c r="EO5" s="401" t="s">
        <v>10</v>
      </c>
      <c r="EP5" s="401" t="s">
        <v>1292</v>
      </c>
      <c r="EQ5" s="403"/>
      <c r="ER5" s="403"/>
      <c r="ES5" s="403"/>
      <c r="ET5" s="403"/>
      <c r="EU5" s="401" t="s">
        <v>1293</v>
      </c>
      <c r="EV5" s="403"/>
      <c r="EW5" s="403"/>
      <c r="EX5" s="399" t="s">
        <v>1294</v>
      </c>
      <c r="EY5" s="399" t="s">
        <v>1295</v>
      </c>
      <c r="EZ5" s="401" t="s">
        <v>10</v>
      </c>
      <c r="FA5" s="401" t="s">
        <v>1292</v>
      </c>
      <c r="FB5" s="403"/>
      <c r="FC5" s="403"/>
      <c r="FD5" s="403"/>
      <c r="FE5" s="403"/>
      <c r="FF5" s="401" t="s">
        <v>1293</v>
      </c>
      <c r="FG5" s="403"/>
      <c r="FH5" s="403"/>
      <c r="FI5" s="399" t="s">
        <v>1294</v>
      </c>
      <c r="FJ5" s="399" t="s">
        <v>1295</v>
      </c>
      <c r="FK5" s="401" t="s">
        <v>10</v>
      </c>
      <c r="FL5" s="401" t="s">
        <v>1292</v>
      </c>
      <c r="FM5" s="403"/>
      <c r="FN5" s="403"/>
      <c r="FO5" s="403"/>
      <c r="FP5" s="403"/>
      <c r="FQ5" s="401" t="s">
        <v>1293</v>
      </c>
      <c r="FR5" s="403"/>
      <c r="FS5" s="403"/>
      <c r="FT5" s="399" t="s">
        <v>1294</v>
      </c>
      <c r="FU5" s="399" t="s">
        <v>1295</v>
      </c>
      <c r="FV5" s="401" t="s">
        <v>10</v>
      </c>
      <c r="FW5" s="401" t="s">
        <v>1292</v>
      </c>
      <c r="FX5" s="403"/>
      <c r="FY5" s="403"/>
      <c r="FZ5" s="403"/>
      <c r="GA5" s="403"/>
      <c r="GB5" s="401" t="s">
        <v>1293</v>
      </c>
      <c r="GC5" s="403"/>
      <c r="GD5" s="403"/>
      <c r="GE5" s="399" t="s">
        <v>1294</v>
      </c>
      <c r="GF5" s="399" t="s">
        <v>1295</v>
      </c>
      <c r="GG5" s="409" t="s">
        <v>10</v>
      </c>
      <c r="GH5" s="9"/>
      <c r="GI5" s="373" t="s">
        <v>11</v>
      </c>
    </row>
    <row r="6" spans="1:191" ht="69" customHeight="1">
      <c r="A6" s="86"/>
      <c r="B6" s="405"/>
      <c r="C6" s="407"/>
      <c r="D6" s="407"/>
      <c r="E6" s="10" t="s">
        <v>1296</v>
      </c>
      <c r="F6" s="10" t="s">
        <v>1297</v>
      </c>
      <c r="G6" s="10" t="s">
        <v>1298</v>
      </c>
      <c r="H6" s="10" t="s">
        <v>1299</v>
      </c>
      <c r="I6" s="10" t="s">
        <v>1300</v>
      </c>
      <c r="J6" s="10" t="s">
        <v>1301</v>
      </c>
      <c r="K6" s="10" t="s">
        <v>1302</v>
      </c>
      <c r="L6" s="10" t="s">
        <v>1303</v>
      </c>
      <c r="M6" s="400"/>
      <c r="N6" s="400"/>
      <c r="O6" s="402"/>
      <c r="P6" s="10" t="s">
        <v>1296</v>
      </c>
      <c r="Q6" s="10" t="s">
        <v>1297</v>
      </c>
      <c r="R6" s="10" t="s">
        <v>1298</v>
      </c>
      <c r="S6" s="10" t="s">
        <v>1299</v>
      </c>
      <c r="T6" s="10" t="s">
        <v>1300</v>
      </c>
      <c r="U6" s="10" t="s">
        <v>1301</v>
      </c>
      <c r="V6" s="10" t="s">
        <v>1302</v>
      </c>
      <c r="W6" s="10" t="s">
        <v>1303</v>
      </c>
      <c r="X6" s="400"/>
      <c r="Y6" s="400"/>
      <c r="Z6" s="402"/>
      <c r="AA6" s="10" t="s">
        <v>1296</v>
      </c>
      <c r="AB6" s="10" t="s">
        <v>1297</v>
      </c>
      <c r="AC6" s="10" t="s">
        <v>1298</v>
      </c>
      <c r="AD6" s="10" t="s">
        <v>1299</v>
      </c>
      <c r="AE6" s="10" t="s">
        <v>1300</v>
      </c>
      <c r="AF6" s="10" t="s">
        <v>1301</v>
      </c>
      <c r="AG6" s="10" t="s">
        <v>1302</v>
      </c>
      <c r="AH6" s="10" t="s">
        <v>1303</v>
      </c>
      <c r="AI6" s="400"/>
      <c r="AJ6" s="400"/>
      <c r="AK6" s="402"/>
      <c r="AL6" s="10" t="s">
        <v>1296</v>
      </c>
      <c r="AM6" s="10" t="s">
        <v>1297</v>
      </c>
      <c r="AN6" s="10" t="s">
        <v>1298</v>
      </c>
      <c r="AO6" s="10" t="s">
        <v>1299</v>
      </c>
      <c r="AP6" s="10" t="s">
        <v>1300</v>
      </c>
      <c r="AQ6" s="10" t="s">
        <v>1301</v>
      </c>
      <c r="AR6" s="10" t="s">
        <v>1302</v>
      </c>
      <c r="AS6" s="10" t="s">
        <v>1303</v>
      </c>
      <c r="AT6" s="400"/>
      <c r="AU6" s="400"/>
      <c r="AV6" s="402"/>
      <c r="AW6" s="10" t="s">
        <v>1296</v>
      </c>
      <c r="AX6" s="10" t="s">
        <v>1297</v>
      </c>
      <c r="AY6" s="10" t="s">
        <v>1298</v>
      </c>
      <c r="AZ6" s="10" t="s">
        <v>1299</v>
      </c>
      <c r="BA6" s="10" t="s">
        <v>1300</v>
      </c>
      <c r="BB6" s="10" t="s">
        <v>1301</v>
      </c>
      <c r="BC6" s="10" t="s">
        <v>1302</v>
      </c>
      <c r="BD6" s="10" t="s">
        <v>1303</v>
      </c>
      <c r="BE6" s="400"/>
      <c r="BF6" s="400"/>
      <c r="BG6" s="402"/>
      <c r="BH6" s="10" t="s">
        <v>1296</v>
      </c>
      <c r="BI6" s="10" t="s">
        <v>1297</v>
      </c>
      <c r="BJ6" s="10" t="s">
        <v>1298</v>
      </c>
      <c r="BK6" s="10" t="s">
        <v>1299</v>
      </c>
      <c r="BL6" s="10" t="s">
        <v>1300</v>
      </c>
      <c r="BM6" s="10" t="s">
        <v>1301</v>
      </c>
      <c r="BN6" s="10" t="s">
        <v>1302</v>
      </c>
      <c r="BO6" s="10" t="s">
        <v>1303</v>
      </c>
      <c r="BP6" s="400"/>
      <c r="BQ6" s="400"/>
      <c r="BR6" s="402"/>
      <c r="BS6" s="10" t="s">
        <v>1296</v>
      </c>
      <c r="BT6" s="10" t="s">
        <v>1297</v>
      </c>
      <c r="BU6" s="10" t="s">
        <v>1298</v>
      </c>
      <c r="BV6" s="10" t="s">
        <v>1299</v>
      </c>
      <c r="BW6" s="10" t="s">
        <v>1300</v>
      </c>
      <c r="BX6" s="10" t="s">
        <v>1301</v>
      </c>
      <c r="BY6" s="10" t="s">
        <v>1302</v>
      </c>
      <c r="BZ6" s="10" t="s">
        <v>1303</v>
      </c>
      <c r="CA6" s="400"/>
      <c r="CB6" s="400"/>
      <c r="CC6" s="402"/>
      <c r="CD6" s="10" t="s">
        <v>1296</v>
      </c>
      <c r="CE6" s="10" t="s">
        <v>1297</v>
      </c>
      <c r="CF6" s="10" t="s">
        <v>1298</v>
      </c>
      <c r="CG6" s="10" t="s">
        <v>1299</v>
      </c>
      <c r="CH6" s="10" t="s">
        <v>1300</v>
      </c>
      <c r="CI6" s="10" t="s">
        <v>1301</v>
      </c>
      <c r="CJ6" s="10" t="s">
        <v>1302</v>
      </c>
      <c r="CK6" s="10" t="s">
        <v>1303</v>
      </c>
      <c r="CL6" s="400"/>
      <c r="CM6" s="400"/>
      <c r="CN6" s="410"/>
      <c r="CO6" s="89"/>
      <c r="CP6" s="388"/>
      <c r="CQ6" s="89"/>
      <c r="CR6" s="388"/>
      <c r="CS6" s="87"/>
      <c r="CT6" s="87"/>
      <c r="CU6" s="405"/>
      <c r="CV6" s="407"/>
      <c r="CW6" s="407"/>
      <c r="CX6" s="10" t="s">
        <v>1296</v>
      </c>
      <c r="CY6" s="10" t="s">
        <v>1297</v>
      </c>
      <c r="CZ6" s="10" t="s">
        <v>1298</v>
      </c>
      <c r="DA6" s="10" t="s">
        <v>1299</v>
      </c>
      <c r="DB6" s="10" t="s">
        <v>1300</v>
      </c>
      <c r="DC6" s="10" t="s">
        <v>1301</v>
      </c>
      <c r="DD6" s="10" t="s">
        <v>1302</v>
      </c>
      <c r="DE6" s="10" t="s">
        <v>1303</v>
      </c>
      <c r="DF6" s="400"/>
      <c r="DG6" s="400"/>
      <c r="DH6" s="402"/>
      <c r="DI6" s="10" t="s">
        <v>1296</v>
      </c>
      <c r="DJ6" s="10" t="s">
        <v>1297</v>
      </c>
      <c r="DK6" s="10" t="s">
        <v>1298</v>
      </c>
      <c r="DL6" s="10" t="s">
        <v>1299</v>
      </c>
      <c r="DM6" s="10" t="s">
        <v>1300</v>
      </c>
      <c r="DN6" s="10" t="s">
        <v>1301</v>
      </c>
      <c r="DO6" s="10" t="s">
        <v>1302</v>
      </c>
      <c r="DP6" s="10" t="s">
        <v>1303</v>
      </c>
      <c r="DQ6" s="400"/>
      <c r="DR6" s="400"/>
      <c r="DS6" s="402"/>
      <c r="DT6" s="10" t="s">
        <v>1296</v>
      </c>
      <c r="DU6" s="10" t="s">
        <v>1297</v>
      </c>
      <c r="DV6" s="10" t="s">
        <v>1298</v>
      </c>
      <c r="DW6" s="10" t="s">
        <v>1299</v>
      </c>
      <c r="DX6" s="10" t="s">
        <v>1300</v>
      </c>
      <c r="DY6" s="10" t="s">
        <v>1301</v>
      </c>
      <c r="DZ6" s="10" t="s">
        <v>1302</v>
      </c>
      <c r="EA6" s="10" t="s">
        <v>1303</v>
      </c>
      <c r="EB6" s="400"/>
      <c r="EC6" s="400"/>
      <c r="ED6" s="402"/>
      <c r="EE6" s="10" t="s">
        <v>1296</v>
      </c>
      <c r="EF6" s="10" t="s">
        <v>1297</v>
      </c>
      <c r="EG6" s="10" t="s">
        <v>1298</v>
      </c>
      <c r="EH6" s="10" t="s">
        <v>1299</v>
      </c>
      <c r="EI6" s="10" t="s">
        <v>1300</v>
      </c>
      <c r="EJ6" s="10" t="s">
        <v>1301</v>
      </c>
      <c r="EK6" s="10" t="s">
        <v>1302</v>
      </c>
      <c r="EL6" s="10" t="s">
        <v>1303</v>
      </c>
      <c r="EM6" s="400"/>
      <c r="EN6" s="400"/>
      <c r="EO6" s="402"/>
      <c r="EP6" s="10" t="s">
        <v>1296</v>
      </c>
      <c r="EQ6" s="10" t="s">
        <v>1297</v>
      </c>
      <c r="ER6" s="10" t="s">
        <v>1298</v>
      </c>
      <c r="ES6" s="10" t="s">
        <v>1299</v>
      </c>
      <c r="ET6" s="10" t="s">
        <v>1300</v>
      </c>
      <c r="EU6" s="10" t="s">
        <v>1301</v>
      </c>
      <c r="EV6" s="10" t="s">
        <v>1302</v>
      </c>
      <c r="EW6" s="10" t="s">
        <v>1303</v>
      </c>
      <c r="EX6" s="400"/>
      <c r="EY6" s="400"/>
      <c r="EZ6" s="402"/>
      <c r="FA6" s="10" t="s">
        <v>1296</v>
      </c>
      <c r="FB6" s="10" t="s">
        <v>1297</v>
      </c>
      <c r="FC6" s="10" t="s">
        <v>1298</v>
      </c>
      <c r="FD6" s="10" t="s">
        <v>1299</v>
      </c>
      <c r="FE6" s="10" t="s">
        <v>1300</v>
      </c>
      <c r="FF6" s="10" t="s">
        <v>1301</v>
      </c>
      <c r="FG6" s="10" t="s">
        <v>1302</v>
      </c>
      <c r="FH6" s="10" t="s">
        <v>1303</v>
      </c>
      <c r="FI6" s="400"/>
      <c r="FJ6" s="400"/>
      <c r="FK6" s="402"/>
      <c r="FL6" s="10" t="s">
        <v>1296</v>
      </c>
      <c r="FM6" s="10" t="s">
        <v>1297</v>
      </c>
      <c r="FN6" s="10" t="s">
        <v>1298</v>
      </c>
      <c r="FO6" s="10" t="s">
        <v>1299</v>
      </c>
      <c r="FP6" s="10" t="s">
        <v>1300</v>
      </c>
      <c r="FQ6" s="10" t="s">
        <v>1301</v>
      </c>
      <c r="FR6" s="10" t="s">
        <v>1302</v>
      </c>
      <c r="FS6" s="10" t="s">
        <v>1303</v>
      </c>
      <c r="FT6" s="400"/>
      <c r="FU6" s="400"/>
      <c r="FV6" s="402"/>
      <c r="FW6" s="10" t="s">
        <v>1296</v>
      </c>
      <c r="FX6" s="10" t="s">
        <v>1297</v>
      </c>
      <c r="FY6" s="10" t="s">
        <v>1298</v>
      </c>
      <c r="FZ6" s="10" t="s">
        <v>1299</v>
      </c>
      <c r="GA6" s="10" t="s">
        <v>1300</v>
      </c>
      <c r="GB6" s="10" t="s">
        <v>1301</v>
      </c>
      <c r="GC6" s="10" t="s">
        <v>1302</v>
      </c>
      <c r="GD6" s="10" t="s">
        <v>1303</v>
      </c>
      <c r="GE6" s="400"/>
      <c r="GF6" s="400"/>
      <c r="GG6" s="410"/>
      <c r="GH6" s="89"/>
      <c r="GI6" s="388"/>
    </row>
    <row r="7" spans="1:191" ht="47.25" customHeight="1" thickBot="1">
      <c r="A7" s="86"/>
      <c r="B7" s="406"/>
      <c r="C7" s="408"/>
      <c r="D7" s="408"/>
      <c r="E7" s="411" t="s">
        <v>17</v>
      </c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1" t="s">
        <v>18</v>
      </c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1" t="s">
        <v>19</v>
      </c>
      <c r="AB7" s="412"/>
      <c r="AC7" s="412"/>
      <c r="AD7" s="412"/>
      <c r="AE7" s="412"/>
      <c r="AF7" s="412"/>
      <c r="AG7" s="412"/>
      <c r="AH7" s="412"/>
      <c r="AI7" s="412"/>
      <c r="AJ7" s="412"/>
      <c r="AK7" s="412"/>
      <c r="AL7" s="411" t="s">
        <v>20</v>
      </c>
      <c r="AM7" s="412"/>
      <c r="AN7" s="412"/>
      <c r="AO7" s="412"/>
      <c r="AP7" s="412"/>
      <c r="AQ7" s="412"/>
      <c r="AR7" s="412"/>
      <c r="AS7" s="412"/>
      <c r="AT7" s="412"/>
      <c r="AU7" s="412"/>
      <c r="AV7" s="412"/>
      <c r="AW7" s="411" t="s">
        <v>21</v>
      </c>
      <c r="AX7" s="412"/>
      <c r="AY7" s="412"/>
      <c r="AZ7" s="412"/>
      <c r="BA7" s="412"/>
      <c r="BB7" s="412"/>
      <c r="BC7" s="412"/>
      <c r="BD7" s="412"/>
      <c r="BE7" s="412"/>
      <c r="BF7" s="412"/>
      <c r="BG7" s="412"/>
      <c r="BH7" s="411" t="s">
        <v>22</v>
      </c>
      <c r="BI7" s="412"/>
      <c r="BJ7" s="412"/>
      <c r="BK7" s="412"/>
      <c r="BL7" s="412"/>
      <c r="BM7" s="412"/>
      <c r="BN7" s="412"/>
      <c r="BO7" s="412"/>
      <c r="BP7" s="412"/>
      <c r="BQ7" s="412"/>
      <c r="BR7" s="412"/>
      <c r="BS7" s="411" t="s">
        <v>23</v>
      </c>
      <c r="BT7" s="412"/>
      <c r="BU7" s="412"/>
      <c r="BV7" s="412"/>
      <c r="BW7" s="412"/>
      <c r="BX7" s="412"/>
      <c r="BY7" s="412"/>
      <c r="BZ7" s="412"/>
      <c r="CA7" s="412"/>
      <c r="CB7" s="412"/>
      <c r="CC7" s="412"/>
      <c r="CD7" s="411" t="s">
        <v>24</v>
      </c>
      <c r="CE7" s="412"/>
      <c r="CF7" s="412"/>
      <c r="CG7" s="412"/>
      <c r="CH7" s="412"/>
      <c r="CI7" s="412"/>
      <c r="CJ7" s="412"/>
      <c r="CK7" s="412"/>
      <c r="CL7" s="412"/>
      <c r="CM7" s="412"/>
      <c r="CN7" s="413"/>
      <c r="CO7" s="89"/>
      <c r="CP7" s="389"/>
      <c r="CQ7" s="89"/>
      <c r="CR7" s="389"/>
      <c r="CS7" s="8"/>
      <c r="CT7" s="8"/>
      <c r="CU7" s="406"/>
      <c r="CV7" s="408"/>
      <c r="CW7" s="408"/>
      <c r="CX7" s="411" t="s">
        <v>17</v>
      </c>
      <c r="CY7" s="412"/>
      <c r="CZ7" s="412"/>
      <c r="DA7" s="412"/>
      <c r="DB7" s="412"/>
      <c r="DC7" s="412"/>
      <c r="DD7" s="412"/>
      <c r="DE7" s="412"/>
      <c r="DF7" s="412"/>
      <c r="DG7" s="412"/>
      <c r="DH7" s="412"/>
      <c r="DI7" s="411" t="s">
        <v>18</v>
      </c>
      <c r="DJ7" s="412"/>
      <c r="DK7" s="412"/>
      <c r="DL7" s="412"/>
      <c r="DM7" s="412"/>
      <c r="DN7" s="412"/>
      <c r="DO7" s="412"/>
      <c r="DP7" s="412"/>
      <c r="DQ7" s="412"/>
      <c r="DR7" s="412"/>
      <c r="DS7" s="412"/>
      <c r="DT7" s="411" t="s">
        <v>19</v>
      </c>
      <c r="DU7" s="412"/>
      <c r="DV7" s="412"/>
      <c r="DW7" s="412"/>
      <c r="DX7" s="412"/>
      <c r="DY7" s="412"/>
      <c r="DZ7" s="412"/>
      <c r="EA7" s="412"/>
      <c r="EB7" s="412"/>
      <c r="EC7" s="412"/>
      <c r="ED7" s="412"/>
      <c r="EE7" s="411" t="s">
        <v>20</v>
      </c>
      <c r="EF7" s="412"/>
      <c r="EG7" s="412"/>
      <c r="EH7" s="412"/>
      <c r="EI7" s="412"/>
      <c r="EJ7" s="412"/>
      <c r="EK7" s="412"/>
      <c r="EL7" s="412"/>
      <c r="EM7" s="412"/>
      <c r="EN7" s="412"/>
      <c r="EO7" s="412"/>
      <c r="EP7" s="411" t="s">
        <v>21</v>
      </c>
      <c r="EQ7" s="412"/>
      <c r="ER7" s="412"/>
      <c r="ES7" s="412"/>
      <c r="ET7" s="412"/>
      <c r="EU7" s="412"/>
      <c r="EV7" s="412"/>
      <c r="EW7" s="412"/>
      <c r="EX7" s="412"/>
      <c r="EY7" s="412"/>
      <c r="EZ7" s="412"/>
      <c r="FA7" s="411" t="s">
        <v>22</v>
      </c>
      <c r="FB7" s="412"/>
      <c r="FC7" s="412"/>
      <c r="FD7" s="412"/>
      <c r="FE7" s="412"/>
      <c r="FF7" s="412"/>
      <c r="FG7" s="412"/>
      <c r="FH7" s="412"/>
      <c r="FI7" s="412"/>
      <c r="FJ7" s="412"/>
      <c r="FK7" s="412"/>
      <c r="FL7" s="411" t="s">
        <v>23</v>
      </c>
      <c r="FM7" s="412"/>
      <c r="FN7" s="412"/>
      <c r="FO7" s="412"/>
      <c r="FP7" s="412"/>
      <c r="FQ7" s="412"/>
      <c r="FR7" s="412"/>
      <c r="FS7" s="412"/>
      <c r="FT7" s="412"/>
      <c r="FU7" s="412"/>
      <c r="FV7" s="412"/>
      <c r="FW7" s="411" t="s">
        <v>24</v>
      </c>
      <c r="FX7" s="412"/>
      <c r="FY7" s="412"/>
      <c r="FZ7" s="412"/>
      <c r="GA7" s="412"/>
      <c r="GB7" s="412"/>
      <c r="GC7" s="412"/>
      <c r="GD7" s="412"/>
      <c r="GE7" s="412"/>
      <c r="GF7" s="412"/>
      <c r="GG7" s="413"/>
      <c r="GH7" s="89"/>
      <c r="GI7" s="389"/>
    </row>
    <row r="8" spans="1:191" ht="20.25" customHeight="1" thickTop="1" thickBot="1">
      <c r="A8" s="86"/>
      <c r="B8" s="36"/>
      <c r="C8" s="36"/>
      <c r="D8" s="36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89"/>
      <c r="CP8" s="91"/>
      <c r="CQ8" s="89"/>
      <c r="CR8" s="91"/>
      <c r="CS8" s="8"/>
      <c r="CT8" s="8"/>
      <c r="CU8" s="36"/>
      <c r="CV8" s="36"/>
      <c r="CW8" s="36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89"/>
      <c r="GI8" s="91"/>
    </row>
    <row r="9" spans="1:191" ht="20.25" customHeight="1" thickTop="1" thickBot="1">
      <c r="A9" s="86"/>
      <c r="B9" s="14" t="s">
        <v>25</v>
      </c>
      <c r="C9" s="15"/>
      <c r="D9" s="15"/>
      <c r="E9" s="15"/>
      <c r="F9" s="15"/>
      <c r="G9" s="15"/>
      <c r="H9" s="15"/>
      <c r="I9" s="16"/>
      <c r="J9" s="16"/>
      <c r="K9" s="16"/>
      <c r="L9" s="11"/>
      <c r="M9" s="11"/>
      <c r="N9" s="11"/>
      <c r="O9" s="11"/>
      <c r="P9" s="15"/>
      <c r="Q9" s="15"/>
      <c r="R9" s="15"/>
      <c r="S9" s="15"/>
      <c r="T9" s="16"/>
      <c r="U9" s="16"/>
      <c r="V9" s="16"/>
      <c r="W9" s="11"/>
      <c r="X9" s="11"/>
      <c r="Y9" s="11"/>
      <c r="Z9" s="11"/>
      <c r="AA9" s="15"/>
      <c r="AB9" s="15"/>
      <c r="AC9" s="15"/>
      <c r="AD9" s="15"/>
      <c r="AE9" s="16"/>
      <c r="AF9" s="16"/>
      <c r="AG9" s="16"/>
      <c r="AH9" s="11"/>
      <c r="AI9" s="11"/>
      <c r="AJ9" s="11"/>
      <c r="AK9" s="11"/>
      <c r="AL9" s="15"/>
      <c r="AM9" s="15"/>
      <c r="AN9" s="15"/>
      <c r="AO9" s="15"/>
      <c r="AP9" s="16"/>
      <c r="AQ9" s="16"/>
      <c r="AR9" s="16"/>
      <c r="AS9" s="11"/>
      <c r="AT9" s="11"/>
      <c r="AU9" s="11"/>
      <c r="AV9" s="11"/>
      <c r="AW9" s="15"/>
      <c r="AX9" s="15"/>
      <c r="AY9" s="15"/>
      <c r="AZ9" s="15"/>
      <c r="BA9" s="16"/>
      <c r="BB9" s="16"/>
      <c r="BC9" s="16"/>
      <c r="BD9" s="11"/>
      <c r="BE9" s="11"/>
      <c r="BF9" s="11"/>
      <c r="BG9" s="11"/>
      <c r="BH9" s="15"/>
      <c r="BI9" s="15"/>
      <c r="BJ9" s="15"/>
      <c r="BK9" s="15"/>
      <c r="BL9" s="16"/>
      <c r="BM9" s="16"/>
      <c r="BN9" s="16"/>
      <c r="BO9" s="11"/>
      <c r="BP9" s="11"/>
      <c r="BQ9" s="11"/>
      <c r="BR9" s="11"/>
      <c r="BS9" s="15"/>
      <c r="BT9" s="15"/>
      <c r="BU9" s="15"/>
      <c r="BV9" s="15"/>
      <c r="BW9" s="16"/>
      <c r="BX9" s="16"/>
      <c r="BY9" s="16"/>
      <c r="BZ9" s="11"/>
      <c r="CA9" s="11"/>
      <c r="CB9" s="11"/>
      <c r="CC9" s="11"/>
      <c r="CD9" s="15"/>
      <c r="CE9" s="15"/>
      <c r="CF9" s="15"/>
      <c r="CG9" s="15"/>
      <c r="CH9" s="16"/>
      <c r="CI9" s="16"/>
      <c r="CJ9" s="16"/>
      <c r="CK9" s="11"/>
      <c r="CL9" s="11"/>
      <c r="CM9" s="11"/>
      <c r="CN9" s="11"/>
      <c r="CO9" s="9"/>
      <c r="CP9" s="9"/>
      <c r="CQ9" s="9"/>
      <c r="CR9" s="9"/>
      <c r="CS9" s="8"/>
      <c r="CT9" s="8"/>
      <c r="CU9" s="14" t="s">
        <v>25</v>
      </c>
      <c r="CV9" s="15"/>
      <c r="CW9" s="15"/>
      <c r="CX9" s="15"/>
      <c r="CY9" s="15"/>
      <c r="CZ9" s="15"/>
      <c r="DA9" s="15"/>
      <c r="DB9" s="16"/>
      <c r="DC9" s="16"/>
      <c r="DD9" s="16"/>
      <c r="DE9" s="11"/>
      <c r="DF9" s="11"/>
      <c r="DG9" s="11"/>
      <c r="DH9" s="11"/>
      <c r="DI9" s="15"/>
      <c r="DJ9" s="15"/>
      <c r="DK9" s="15"/>
      <c r="DL9" s="15"/>
      <c r="DM9" s="16"/>
      <c r="DN9" s="16"/>
      <c r="DO9" s="16"/>
      <c r="DP9" s="11"/>
      <c r="DQ9" s="11"/>
      <c r="DR9" s="11"/>
      <c r="DS9" s="11"/>
      <c r="DT9" s="15"/>
      <c r="DU9" s="15"/>
      <c r="DV9" s="15"/>
      <c r="DW9" s="15"/>
      <c r="DX9" s="16"/>
      <c r="DY9" s="16"/>
      <c r="DZ9" s="16"/>
      <c r="EA9" s="11"/>
      <c r="EB9" s="11"/>
      <c r="EC9" s="11"/>
      <c r="ED9" s="11"/>
      <c r="EE9" s="15"/>
      <c r="EF9" s="15"/>
      <c r="EG9" s="15"/>
      <c r="EH9" s="15"/>
      <c r="EI9" s="16"/>
      <c r="EJ9" s="16"/>
      <c r="EK9" s="16"/>
      <c r="EL9" s="11"/>
      <c r="EM9" s="11"/>
      <c r="EN9" s="11"/>
      <c r="EO9" s="11"/>
      <c r="EP9" s="15"/>
      <c r="EQ9" s="15"/>
      <c r="ER9" s="15"/>
      <c r="ES9" s="15"/>
      <c r="ET9" s="16"/>
      <c r="EU9" s="16"/>
      <c r="EV9" s="16"/>
      <c r="EW9" s="11"/>
      <c r="EX9" s="11"/>
      <c r="EY9" s="11"/>
      <c r="EZ9" s="11"/>
      <c r="FA9" s="15"/>
      <c r="FB9" s="15"/>
      <c r="FC9" s="15"/>
      <c r="FD9" s="15"/>
      <c r="FE9" s="16"/>
      <c r="FF9" s="16"/>
      <c r="FG9" s="16"/>
      <c r="FH9" s="11"/>
      <c r="FI9" s="11"/>
      <c r="FJ9" s="11"/>
      <c r="FK9" s="11"/>
      <c r="FL9" s="15"/>
      <c r="FM9" s="15"/>
      <c r="FN9" s="15"/>
      <c r="FO9" s="15"/>
      <c r="FP9" s="16"/>
      <c r="FQ9" s="16"/>
      <c r="FR9" s="16"/>
      <c r="FS9" s="11"/>
      <c r="FT9" s="11"/>
      <c r="FU9" s="11"/>
      <c r="FV9" s="11"/>
      <c r="FW9" s="15"/>
      <c r="FX9" s="15"/>
      <c r="FY9" s="15"/>
      <c r="FZ9" s="15"/>
      <c r="GA9" s="16"/>
      <c r="GB9" s="16"/>
      <c r="GC9" s="16"/>
      <c r="GD9" s="11"/>
      <c r="GE9" s="11"/>
      <c r="GF9" s="11"/>
      <c r="GG9" s="11"/>
      <c r="GH9" s="9"/>
      <c r="GI9" s="9"/>
    </row>
    <row r="10" spans="1:191" ht="20.25" customHeight="1" thickTop="1">
      <c r="A10" s="86"/>
      <c r="B10" s="92" t="s">
        <v>26</v>
      </c>
      <c r="C10" s="93" t="s">
        <v>27</v>
      </c>
      <c r="D10" s="94">
        <v>3</v>
      </c>
      <c r="E10" s="20">
        <v>5.0439999999999996</v>
      </c>
      <c r="F10" s="20">
        <v>1.6459999999999999</v>
      </c>
      <c r="G10" s="20">
        <v>0.85899999999999999</v>
      </c>
      <c r="H10" s="20">
        <v>33.878</v>
      </c>
      <c r="I10" s="20">
        <v>0</v>
      </c>
      <c r="J10" s="20">
        <v>1.0369999999999999</v>
      </c>
      <c r="K10" s="20">
        <v>5.069</v>
      </c>
      <c r="L10" s="20">
        <v>1.9E-2</v>
      </c>
      <c r="M10" s="20"/>
      <c r="N10" s="20"/>
      <c r="O10" s="21">
        <f>IFERROR(SUM(E10:N10), 0)</f>
        <v>47.552</v>
      </c>
      <c r="P10" s="20">
        <v>4.4139999999999997</v>
      </c>
      <c r="Q10" s="20">
        <v>1.44</v>
      </c>
      <c r="R10" s="20">
        <v>0.751</v>
      </c>
      <c r="S10" s="20">
        <v>29.369</v>
      </c>
      <c r="T10" s="20">
        <v>-0.38500000000000001</v>
      </c>
      <c r="U10" s="20">
        <v>2.5369999999999999</v>
      </c>
      <c r="V10" s="20">
        <v>9.4169999999999998</v>
      </c>
      <c r="W10" s="20">
        <v>0</v>
      </c>
      <c r="X10" s="20"/>
      <c r="Y10" s="20"/>
      <c r="Z10" s="21">
        <f>IFERROR(SUM(P10:Y10), 0)</f>
        <v>47.542999999999999</v>
      </c>
      <c r="AA10" s="20">
        <v>3.9159999999999999</v>
      </c>
      <c r="AB10" s="20">
        <v>1.2769999999999999</v>
      </c>
      <c r="AC10" s="20">
        <v>0.66700000000000004</v>
      </c>
      <c r="AD10" s="20">
        <v>25.763999999999999</v>
      </c>
      <c r="AE10" s="20">
        <v>-0.34899999999999998</v>
      </c>
      <c r="AF10" s="20">
        <v>2.5369999999999999</v>
      </c>
      <c r="AG10" s="20">
        <v>10.811999999999999</v>
      </c>
      <c r="AH10" s="20">
        <v>0</v>
      </c>
      <c r="AI10" s="20"/>
      <c r="AJ10" s="20"/>
      <c r="AK10" s="21">
        <f t="shared" ref="AK10:AK16" si="0">IFERROR(SUM(AA10:AJ10), 0)</f>
        <v>44.623999999999995</v>
      </c>
      <c r="AL10" s="20">
        <v>3.7509999999999999</v>
      </c>
      <c r="AM10" s="20">
        <v>1.224</v>
      </c>
      <c r="AN10" s="20">
        <v>0.63800000000000001</v>
      </c>
      <c r="AO10" s="20">
        <v>24.38</v>
      </c>
      <c r="AP10" s="20">
        <v>0</v>
      </c>
      <c r="AQ10" s="20">
        <v>1.988</v>
      </c>
      <c r="AR10" s="20">
        <v>9.6999999999999993</v>
      </c>
      <c r="AS10" s="20">
        <v>0</v>
      </c>
      <c r="AT10" s="20"/>
      <c r="AU10" s="20"/>
      <c r="AV10" s="21">
        <f t="shared" ref="AV10:AV16" si="1">IFERROR(SUM(AL10:AU10), 0)</f>
        <v>41.680999999999997</v>
      </c>
      <c r="AW10" s="20">
        <v>3.7709999999999999</v>
      </c>
      <c r="AX10" s="20">
        <v>1.23</v>
      </c>
      <c r="AY10" s="20">
        <v>0.64200000000000002</v>
      </c>
      <c r="AZ10" s="20">
        <v>24.550999999999998</v>
      </c>
      <c r="BA10" s="20">
        <v>0</v>
      </c>
      <c r="BB10" s="20">
        <v>1.988</v>
      </c>
      <c r="BC10" s="20">
        <v>9.0250000000000004</v>
      </c>
      <c r="BD10" s="20">
        <v>0</v>
      </c>
      <c r="BE10" s="20"/>
      <c r="BF10" s="20"/>
      <c r="BG10" s="21">
        <f t="shared" ref="BG10:BG16" si="2">IFERROR(SUM(AW10:BF10), 0)</f>
        <v>41.207000000000001</v>
      </c>
      <c r="BH10" s="20">
        <v>3.649</v>
      </c>
      <c r="BI10" s="20">
        <v>1.19</v>
      </c>
      <c r="BJ10" s="20">
        <v>0.621</v>
      </c>
      <c r="BK10" s="20">
        <v>23.643999999999998</v>
      </c>
      <c r="BL10" s="20">
        <v>0</v>
      </c>
      <c r="BM10" s="20">
        <v>1.988</v>
      </c>
      <c r="BN10" s="20">
        <v>7.5570000000000004</v>
      </c>
      <c r="BO10" s="20">
        <v>0</v>
      </c>
      <c r="BP10" s="20"/>
      <c r="BQ10" s="20"/>
      <c r="BR10" s="21">
        <f t="shared" ref="BR10:BR16" si="3">IFERROR(SUM(BH10:BQ10), 0)</f>
        <v>38.649000000000001</v>
      </c>
      <c r="BS10" s="20">
        <v>3.7280000000000002</v>
      </c>
      <c r="BT10" s="20">
        <v>1.216</v>
      </c>
      <c r="BU10" s="20">
        <v>0.63500000000000001</v>
      </c>
      <c r="BV10" s="20">
        <v>23.988</v>
      </c>
      <c r="BW10" s="20">
        <v>0</v>
      </c>
      <c r="BX10" s="20">
        <v>1.988</v>
      </c>
      <c r="BY10" s="20">
        <v>7.5960000000000001</v>
      </c>
      <c r="BZ10" s="20">
        <v>0</v>
      </c>
      <c r="CA10" s="20"/>
      <c r="CB10" s="20"/>
      <c r="CC10" s="21">
        <f t="shared" ref="CC10:CC16" si="4">IFERROR(SUM(BS10:CB10), 0)</f>
        <v>39.150999999999996</v>
      </c>
      <c r="CD10" s="20">
        <v>3.8069999999999999</v>
      </c>
      <c r="CE10" s="20">
        <v>1.242</v>
      </c>
      <c r="CF10" s="20">
        <v>0.64800000000000002</v>
      </c>
      <c r="CG10" s="20">
        <v>24.646999999999998</v>
      </c>
      <c r="CH10" s="20">
        <v>0</v>
      </c>
      <c r="CI10" s="20">
        <v>1.988</v>
      </c>
      <c r="CJ10" s="20">
        <v>7.7439999999999998</v>
      </c>
      <c r="CK10" s="20">
        <v>0</v>
      </c>
      <c r="CL10" s="95"/>
      <c r="CM10" s="95"/>
      <c r="CN10" s="22">
        <f t="shared" ref="CN10:CN16" si="5">IFERROR(SUM(CD10:CM10), 0)</f>
        <v>40.076000000000001</v>
      </c>
      <c r="CO10" s="50"/>
      <c r="CP10" s="96" t="s">
        <v>1304</v>
      </c>
      <c r="CQ10" s="50"/>
      <c r="CR10" s="96" t="s">
        <v>1305</v>
      </c>
      <c r="CS10" s="8"/>
      <c r="CT10" s="8"/>
      <c r="CU10" s="92" t="s">
        <v>26</v>
      </c>
      <c r="CV10" s="93" t="s">
        <v>27</v>
      </c>
      <c r="CW10" s="94">
        <v>3</v>
      </c>
      <c r="CX10" s="20" t="s">
        <v>1306</v>
      </c>
      <c r="CY10" s="20" t="s">
        <v>1307</v>
      </c>
      <c r="CZ10" s="20" t="s">
        <v>1308</v>
      </c>
      <c r="DA10" s="20" t="s">
        <v>1309</v>
      </c>
      <c r="DB10" s="20" t="s">
        <v>1310</v>
      </c>
      <c r="DC10" s="20" t="s">
        <v>1311</v>
      </c>
      <c r="DD10" s="20" t="s">
        <v>1312</v>
      </c>
      <c r="DE10" s="20" t="s">
        <v>1313</v>
      </c>
      <c r="DF10" s="20" t="s">
        <v>1314</v>
      </c>
      <c r="DG10" s="20" t="s">
        <v>1315</v>
      </c>
      <c r="DH10" s="21" t="s">
        <v>1316</v>
      </c>
      <c r="DI10" s="20" t="s">
        <v>1306</v>
      </c>
      <c r="DJ10" s="20" t="s">
        <v>1307</v>
      </c>
      <c r="DK10" s="20" t="s">
        <v>1308</v>
      </c>
      <c r="DL10" s="20" t="s">
        <v>1309</v>
      </c>
      <c r="DM10" s="20" t="s">
        <v>1310</v>
      </c>
      <c r="DN10" s="20" t="s">
        <v>1311</v>
      </c>
      <c r="DO10" s="20" t="s">
        <v>1312</v>
      </c>
      <c r="DP10" s="20" t="s">
        <v>1313</v>
      </c>
      <c r="DQ10" s="20" t="s">
        <v>1314</v>
      </c>
      <c r="DR10" s="20" t="s">
        <v>1315</v>
      </c>
      <c r="DS10" s="21" t="s">
        <v>1316</v>
      </c>
      <c r="DT10" s="20" t="s">
        <v>1306</v>
      </c>
      <c r="DU10" s="20" t="s">
        <v>1307</v>
      </c>
      <c r="DV10" s="20" t="s">
        <v>1308</v>
      </c>
      <c r="DW10" s="20" t="s">
        <v>1309</v>
      </c>
      <c r="DX10" s="20" t="s">
        <v>1310</v>
      </c>
      <c r="DY10" s="20" t="s">
        <v>1311</v>
      </c>
      <c r="DZ10" s="20" t="s">
        <v>1312</v>
      </c>
      <c r="EA10" s="20" t="s">
        <v>1313</v>
      </c>
      <c r="EB10" s="20" t="s">
        <v>1314</v>
      </c>
      <c r="EC10" s="20" t="s">
        <v>1315</v>
      </c>
      <c r="ED10" s="21" t="s">
        <v>1316</v>
      </c>
      <c r="EE10" s="20" t="s">
        <v>1306</v>
      </c>
      <c r="EF10" s="20" t="s">
        <v>1307</v>
      </c>
      <c r="EG10" s="20" t="s">
        <v>1308</v>
      </c>
      <c r="EH10" s="20" t="s">
        <v>1309</v>
      </c>
      <c r="EI10" s="20" t="s">
        <v>1310</v>
      </c>
      <c r="EJ10" s="20" t="s">
        <v>1311</v>
      </c>
      <c r="EK10" s="20" t="s">
        <v>1312</v>
      </c>
      <c r="EL10" s="20" t="s">
        <v>1313</v>
      </c>
      <c r="EM10" s="20" t="s">
        <v>1314</v>
      </c>
      <c r="EN10" s="20" t="s">
        <v>1315</v>
      </c>
      <c r="EO10" s="21" t="s">
        <v>1316</v>
      </c>
      <c r="EP10" s="20" t="s">
        <v>1306</v>
      </c>
      <c r="EQ10" s="20" t="s">
        <v>1307</v>
      </c>
      <c r="ER10" s="20" t="s">
        <v>1308</v>
      </c>
      <c r="ES10" s="20" t="s">
        <v>1309</v>
      </c>
      <c r="ET10" s="20" t="s">
        <v>1310</v>
      </c>
      <c r="EU10" s="20" t="s">
        <v>1311</v>
      </c>
      <c r="EV10" s="20" t="s">
        <v>1312</v>
      </c>
      <c r="EW10" s="20" t="s">
        <v>1313</v>
      </c>
      <c r="EX10" s="20" t="s">
        <v>1314</v>
      </c>
      <c r="EY10" s="20" t="s">
        <v>1315</v>
      </c>
      <c r="EZ10" s="21" t="s">
        <v>1316</v>
      </c>
      <c r="FA10" s="20" t="s">
        <v>1306</v>
      </c>
      <c r="FB10" s="20" t="s">
        <v>1307</v>
      </c>
      <c r="FC10" s="20" t="s">
        <v>1308</v>
      </c>
      <c r="FD10" s="20" t="s">
        <v>1309</v>
      </c>
      <c r="FE10" s="20" t="s">
        <v>1310</v>
      </c>
      <c r="FF10" s="20" t="s">
        <v>1311</v>
      </c>
      <c r="FG10" s="20" t="s">
        <v>1312</v>
      </c>
      <c r="FH10" s="20" t="s">
        <v>1313</v>
      </c>
      <c r="FI10" s="20" t="s">
        <v>1314</v>
      </c>
      <c r="FJ10" s="20" t="s">
        <v>1315</v>
      </c>
      <c r="FK10" s="21" t="s">
        <v>1316</v>
      </c>
      <c r="FL10" s="20" t="s">
        <v>1306</v>
      </c>
      <c r="FM10" s="20" t="s">
        <v>1307</v>
      </c>
      <c r="FN10" s="20" t="s">
        <v>1308</v>
      </c>
      <c r="FO10" s="20" t="s">
        <v>1309</v>
      </c>
      <c r="FP10" s="20" t="s">
        <v>1310</v>
      </c>
      <c r="FQ10" s="20" t="s">
        <v>1311</v>
      </c>
      <c r="FR10" s="20" t="s">
        <v>1312</v>
      </c>
      <c r="FS10" s="20" t="s">
        <v>1313</v>
      </c>
      <c r="FT10" s="20" t="s">
        <v>1314</v>
      </c>
      <c r="FU10" s="20" t="s">
        <v>1315</v>
      </c>
      <c r="FV10" s="21" t="s">
        <v>1316</v>
      </c>
      <c r="FW10" s="20" t="s">
        <v>1306</v>
      </c>
      <c r="FX10" s="20" t="s">
        <v>1307</v>
      </c>
      <c r="FY10" s="20" t="s">
        <v>1308</v>
      </c>
      <c r="FZ10" s="20" t="s">
        <v>1309</v>
      </c>
      <c r="GA10" s="20" t="s">
        <v>1310</v>
      </c>
      <c r="GB10" s="20" t="s">
        <v>1311</v>
      </c>
      <c r="GC10" s="20" t="s">
        <v>1312</v>
      </c>
      <c r="GD10" s="20" t="s">
        <v>1313</v>
      </c>
      <c r="GE10" s="95" t="s">
        <v>1314</v>
      </c>
      <c r="GF10" s="95" t="s">
        <v>1315</v>
      </c>
      <c r="GG10" s="22" t="s">
        <v>1316</v>
      </c>
      <c r="GH10" s="50"/>
      <c r="GI10" s="96"/>
    </row>
    <row r="11" spans="1:191" ht="20.25" customHeight="1">
      <c r="A11" s="86"/>
      <c r="B11" s="97" t="s">
        <v>36</v>
      </c>
      <c r="C11" s="98" t="s">
        <v>27</v>
      </c>
      <c r="D11" s="99">
        <v>3</v>
      </c>
      <c r="E11" s="26">
        <v>-3.0000000000000001E-3</v>
      </c>
      <c r="F11" s="26">
        <v>-1E-3</v>
      </c>
      <c r="G11" s="26">
        <v>0</v>
      </c>
      <c r="H11" s="26">
        <v>-0.63100000000000001</v>
      </c>
      <c r="I11" s="26">
        <v>0</v>
      </c>
      <c r="J11" s="26">
        <v>0</v>
      </c>
      <c r="K11" s="26">
        <v>-11.723000000000001</v>
      </c>
      <c r="L11" s="26">
        <v>0</v>
      </c>
      <c r="M11" s="26"/>
      <c r="N11" s="26"/>
      <c r="O11" s="27">
        <f t="shared" ref="O11:O16" si="6">IFERROR(SUM(E11:N11), 0)</f>
        <v>-12.358000000000001</v>
      </c>
      <c r="P11" s="26">
        <v>0</v>
      </c>
      <c r="Q11" s="26">
        <v>0</v>
      </c>
      <c r="R11" s="26">
        <v>0</v>
      </c>
      <c r="S11" s="26">
        <v>-0.61499999999999999</v>
      </c>
      <c r="T11" s="26">
        <v>7.0000000000000001E-3</v>
      </c>
      <c r="U11" s="26">
        <v>0</v>
      </c>
      <c r="V11" s="26">
        <v>-12.574</v>
      </c>
      <c r="W11" s="26">
        <v>0</v>
      </c>
      <c r="X11" s="26"/>
      <c r="Y11" s="26"/>
      <c r="Z11" s="27">
        <f t="shared" ref="Z11:Z16" si="7">IFERROR(SUM(P11:Y11), 0)</f>
        <v>-13.182</v>
      </c>
      <c r="AA11" s="26">
        <v>0</v>
      </c>
      <c r="AB11" s="26">
        <v>0</v>
      </c>
      <c r="AC11" s="26">
        <v>0</v>
      </c>
      <c r="AD11" s="26">
        <v>-0.61599999999999999</v>
      </c>
      <c r="AE11" s="26">
        <v>1.0999999999999999E-2</v>
      </c>
      <c r="AF11" s="26">
        <v>0</v>
      </c>
      <c r="AG11" s="26">
        <v>-13.151999999999999</v>
      </c>
      <c r="AH11" s="26">
        <v>0</v>
      </c>
      <c r="AI11" s="26"/>
      <c r="AJ11" s="26"/>
      <c r="AK11" s="27">
        <f t="shared" si="0"/>
        <v>-13.757</v>
      </c>
      <c r="AL11" s="26">
        <v>0</v>
      </c>
      <c r="AM11" s="26">
        <v>0</v>
      </c>
      <c r="AN11" s="26">
        <v>0</v>
      </c>
      <c r="AO11" s="26">
        <v>-0.57699999999999996</v>
      </c>
      <c r="AP11" s="26">
        <v>0</v>
      </c>
      <c r="AQ11" s="26">
        <v>0</v>
      </c>
      <c r="AR11" s="26">
        <v>-13.791</v>
      </c>
      <c r="AS11" s="26">
        <v>0</v>
      </c>
      <c r="AT11" s="26"/>
      <c r="AU11" s="26"/>
      <c r="AV11" s="27">
        <f t="shared" si="1"/>
        <v>-14.368</v>
      </c>
      <c r="AW11" s="26">
        <v>0</v>
      </c>
      <c r="AX11" s="26">
        <v>0</v>
      </c>
      <c r="AY11" s="26">
        <v>0</v>
      </c>
      <c r="AZ11" s="26">
        <v>-0.63900000000000001</v>
      </c>
      <c r="BA11" s="26">
        <v>0</v>
      </c>
      <c r="BB11" s="26">
        <v>0</v>
      </c>
      <c r="BC11" s="26">
        <v>-14.643000000000001</v>
      </c>
      <c r="BD11" s="26">
        <v>0</v>
      </c>
      <c r="BE11" s="26"/>
      <c r="BF11" s="26"/>
      <c r="BG11" s="27">
        <f t="shared" si="2"/>
        <v>-15.282</v>
      </c>
      <c r="BH11" s="26">
        <v>0</v>
      </c>
      <c r="BI11" s="26">
        <v>0</v>
      </c>
      <c r="BJ11" s="26">
        <v>0</v>
      </c>
      <c r="BK11" s="26">
        <v>-0.68700000000000006</v>
      </c>
      <c r="BL11" s="26">
        <v>0</v>
      </c>
      <c r="BM11" s="26">
        <v>0</v>
      </c>
      <c r="BN11" s="26">
        <v>-13.766</v>
      </c>
      <c r="BO11" s="26">
        <v>0</v>
      </c>
      <c r="BP11" s="26"/>
      <c r="BQ11" s="26"/>
      <c r="BR11" s="27">
        <f t="shared" si="3"/>
        <v>-14.452999999999999</v>
      </c>
      <c r="BS11" s="26">
        <v>0</v>
      </c>
      <c r="BT11" s="26">
        <v>0</v>
      </c>
      <c r="BU11" s="26">
        <v>0</v>
      </c>
      <c r="BV11" s="26">
        <v>-0.75800000000000001</v>
      </c>
      <c r="BW11" s="26">
        <v>0</v>
      </c>
      <c r="BX11" s="26">
        <v>0</v>
      </c>
      <c r="BY11" s="26">
        <v>-13.787000000000001</v>
      </c>
      <c r="BZ11" s="26">
        <v>0</v>
      </c>
      <c r="CA11" s="26"/>
      <c r="CB11" s="26"/>
      <c r="CC11" s="27">
        <f t="shared" si="4"/>
        <v>-14.545000000000002</v>
      </c>
      <c r="CD11" s="26">
        <v>0</v>
      </c>
      <c r="CE11" s="26">
        <v>0</v>
      </c>
      <c r="CF11" s="26">
        <v>0</v>
      </c>
      <c r="CG11" s="26">
        <v>-0.85199999999999998</v>
      </c>
      <c r="CH11" s="26">
        <v>0</v>
      </c>
      <c r="CI11" s="26">
        <v>0</v>
      </c>
      <c r="CJ11" s="26">
        <v>-13.946</v>
      </c>
      <c r="CK11" s="26">
        <v>0</v>
      </c>
      <c r="CL11" s="100"/>
      <c r="CM11" s="100"/>
      <c r="CN11" s="28">
        <f t="shared" si="5"/>
        <v>-14.798</v>
      </c>
      <c r="CO11" s="50"/>
      <c r="CP11" s="101" t="s">
        <v>1317</v>
      </c>
      <c r="CQ11" s="50"/>
      <c r="CR11" s="101" t="s">
        <v>1318</v>
      </c>
      <c r="CS11" s="8"/>
      <c r="CT11" s="8"/>
      <c r="CU11" s="97" t="s">
        <v>36</v>
      </c>
      <c r="CV11" s="98" t="s">
        <v>27</v>
      </c>
      <c r="CW11" s="99">
        <v>3</v>
      </c>
      <c r="CX11" s="26" t="s">
        <v>1319</v>
      </c>
      <c r="CY11" s="26" t="s">
        <v>1320</v>
      </c>
      <c r="CZ11" s="26" t="s">
        <v>1321</v>
      </c>
      <c r="DA11" s="26" t="s">
        <v>1322</v>
      </c>
      <c r="DB11" s="26" t="s">
        <v>1323</v>
      </c>
      <c r="DC11" s="26" t="s">
        <v>1324</v>
      </c>
      <c r="DD11" s="26" t="s">
        <v>1325</v>
      </c>
      <c r="DE11" s="26" t="s">
        <v>1326</v>
      </c>
      <c r="DF11" s="26" t="s">
        <v>1327</v>
      </c>
      <c r="DG11" s="26" t="s">
        <v>1328</v>
      </c>
      <c r="DH11" s="27" t="s">
        <v>1329</v>
      </c>
      <c r="DI11" s="26" t="s">
        <v>1319</v>
      </c>
      <c r="DJ11" s="26" t="s">
        <v>1320</v>
      </c>
      <c r="DK11" s="26" t="s">
        <v>1321</v>
      </c>
      <c r="DL11" s="26" t="s">
        <v>1322</v>
      </c>
      <c r="DM11" s="26" t="s">
        <v>1323</v>
      </c>
      <c r="DN11" s="26" t="s">
        <v>1324</v>
      </c>
      <c r="DO11" s="26" t="s">
        <v>1325</v>
      </c>
      <c r="DP11" s="26" t="s">
        <v>1326</v>
      </c>
      <c r="DQ11" s="26" t="s">
        <v>1327</v>
      </c>
      <c r="DR11" s="26" t="s">
        <v>1328</v>
      </c>
      <c r="DS11" s="27" t="s">
        <v>1329</v>
      </c>
      <c r="DT11" s="26" t="s">
        <v>1319</v>
      </c>
      <c r="DU11" s="26" t="s">
        <v>1320</v>
      </c>
      <c r="DV11" s="26" t="s">
        <v>1321</v>
      </c>
      <c r="DW11" s="26" t="s">
        <v>1322</v>
      </c>
      <c r="DX11" s="26" t="s">
        <v>1323</v>
      </c>
      <c r="DY11" s="26" t="s">
        <v>1324</v>
      </c>
      <c r="DZ11" s="26" t="s">
        <v>1325</v>
      </c>
      <c r="EA11" s="26" t="s">
        <v>1326</v>
      </c>
      <c r="EB11" s="26" t="s">
        <v>1327</v>
      </c>
      <c r="EC11" s="26" t="s">
        <v>1328</v>
      </c>
      <c r="ED11" s="27" t="s">
        <v>1329</v>
      </c>
      <c r="EE11" s="26" t="s">
        <v>1319</v>
      </c>
      <c r="EF11" s="26" t="s">
        <v>1320</v>
      </c>
      <c r="EG11" s="26" t="s">
        <v>1321</v>
      </c>
      <c r="EH11" s="26" t="s">
        <v>1322</v>
      </c>
      <c r="EI11" s="26" t="s">
        <v>1323</v>
      </c>
      <c r="EJ11" s="26" t="s">
        <v>1324</v>
      </c>
      <c r="EK11" s="26" t="s">
        <v>1325</v>
      </c>
      <c r="EL11" s="26" t="s">
        <v>1326</v>
      </c>
      <c r="EM11" s="26" t="s">
        <v>1327</v>
      </c>
      <c r="EN11" s="26" t="s">
        <v>1328</v>
      </c>
      <c r="EO11" s="27" t="s">
        <v>1329</v>
      </c>
      <c r="EP11" s="26" t="s">
        <v>1319</v>
      </c>
      <c r="EQ11" s="26" t="s">
        <v>1320</v>
      </c>
      <c r="ER11" s="26" t="s">
        <v>1321</v>
      </c>
      <c r="ES11" s="26" t="s">
        <v>1322</v>
      </c>
      <c r="ET11" s="26" t="s">
        <v>1323</v>
      </c>
      <c r="EU11" s="26" t="s">
        <v>1324</v>
      </c>
      <c r="EV11" s="26" t="s">
        <v>1325</v>
      </c>
      <c r="EW11" s="26" t="s">
        <v>1326</v>
      </c>
      <c r="EX11" s="26" t="s">
        <v>1327</v>
      </c>
      <c r="EY11" s="26" t="s">
        <v>1328</v>
      </c>
      <c r="EZ11" s="27" t="s">
        <v>1329</v>
      </c>
      <c r="FA11" s="26" t="s">
        <v>1319</v>
      </c>
      <c r="FB11" s="26" t="s">
        <v>1320</v>
      </c>
      <c r="FC11" s="26" t="s">
        <v>1321</v>
      </c>
      <c r="FD11" s="26" t="s">
        <v>1322</v>
      </c>
      <c r="FE11" s="26" t="s">
        <v>1323</v>
      </c>
      <c r="FF11" s="26" t="s">
        <v>1324</v>
      </c>
      <c r="FG11" s="26" t="s">
        <v>1325</v>
      </c>
      <c r="FH11" s="26" t="s">
        <v>1326</v>
      </c>
      <c r="FI11" s="26" t="s">
        <v>1327</v>
      </c>
      <c r="FJ11" s="26" t="s">
        <v>1328</v>
      </c>
      <c r="FK11" s="27" t="s">
        <v>1329</v>
      </c>
      <c r="FL11" s="26" t="s">
        <v>1319</v>
      </c>
      <c r="FM11" s="26" t="s">
        <v>1320</v>
      </c>
      <c r="FN11" s="26" t="s">
        <v>1321</v>
      </c>
      <c r="FO11" s="26" t="s">
        <v>1322</v>
      </c>
      <c r="FP11" s="26" t="s">
        <v>1323</v>
      </c>
      <c r="FQ11" s="26" t="s">
        <v>1324</v>
      </c>
      <c r="FR11" s="26" t="s">
        <v>1325</v>
      </c>
      <c r="FS11" s="26" t="s">
        <v>1326</v>
      </c>
      <c r="FT11" s="26" t="s">
        <v>1327</v>
      </c>
      <c r="FU11" s="26" t="s">
        <v>1328</v>
      </c>
      <c r="FV11" s="27" t="s">
        <v>1329</v>
      </c>
      <c r="FW11" s="26" t="s">
        <v>1319</v>
      </c>
      <c r="FX11" s="26" t="s">
        <v>1320</v>
      </c>
      <c r="FY11" s="26" t="s">
        <v>1321</v>
      </c>
      <c r="FZ11" s="26" t="s">
        <v>1322</v>
      </c>
      <c r="GA11" s="26" t="s">
        <v>1323</v>
      </c>
      <c r="GB11" s="26" t="s">
        <v>1324</v>
      </c>
      <c r="GC11" s="26" t="s">
        <v>1325</v>
      </c>
      <c r="GD11" s="26" t="s">
        <v>1326</v>
      </c>
      <c r="GE11" s="100" t="s">
        <v>1327</v>
      </c>
      <c r="GF11" s="100" t="s">
        <v>1328</v>
      </c>
      <c r="GG11" s="28" t="s">
        <v>1329</v>
      </c>
      <c r="GH11" s="50"/>
      <c r="GI11" s="101"/>
    </row>
    <row r="12" spans="1:191" ht="20.25" customHeight="1">
      <c r="A12" s="86"/>
      <c r="B12" s="97" t="s">
        <v>45</v>
      </c>
      <c r="C12" s="98" t="s">
        <v>27</v>
      </c>
      <c r="D12" s="99">
        <v>3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/>
      <c r="N12" s="26"/>
      <c r="O12" s="27">
        <f t="shared" si="6"/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/>
      <c r="Y12" s="26"/>
      <c r="Z12" s="27">
        <f t="shared" si="7"/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/>
      <c r="AJ12" s="26"/>
      <c r="AK12" s="27">
        <f t="shared" si="0"/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/>
      <c r="AU12" s="26"/>
      <c r="AV12" s="27">
        <f t="shared" si="1"/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/>
      <c r="BF12" s="26"/>
      <c r="BG12" s="27">
        <f t="shared" si="2"/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/>
      <c r="BQ12" s="26"/>
      <c r="BR12" s="27">
        <f t="shared" si="3"/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/>
      <c r="CB12" s="26"/>
      <c r="CC12" s="27">
        <f t="shared" si="4"/>
        <v>0</v>
      </c>
      <c r="CD12" s="26">
        <v>0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100"/>
      <c r="CM12" s="100"/>
      <c r="CN12" s="28">
        <f t="shared" si="5"/>
        <v>0</v>
      </c>
      <c r="CO12" s="50"/>
      <c r="CP12" s="101" t="s">
        <v>1330</v>
      </c>
      <c r="CQ12" s="50"/>
      <c r="CR12" s="101" t="s">
        <v>1331</v>
      </c>
      <c r="CS12" s="8"/>
      <c r="CT12" s="8"/>
      <c r="CU12" s="97" t="s">
        <v>45</v>
      </c>
      <c r="CV12" s="98" t="s">
        <v>27</v>
      </c>
      <c r="CW12" s="99">
        <v>3</v>
      </c>
      <c r="CX12" s="26" t="s">
        <v>1332</v>
      </c>
      <c r="CY12" s="26" t="s">
        <v>1333</v>
      </c>
      <c r="CZ12" s="26" t="s">
        <v>1334</v>
      </c>
      <c r="DA12" s="26" t="s">
        <v>1335</v>
      </c>
      <c r="DB12" s="26" t="s">
        <v>1336</v>
      </c>
      <c r="DC12" s="26" t="s">
        <v>1337</v>
      </c>
      <c r="DD12" s="26" t="s">
        <v>1338</v>
      </c>
      <c r="DE12" s="26" t="s">
        <v>1339</v>
      </c>
      <c r="DF12" s="26" t="s">
        <v>1340</v>
      </c>
      <c r="DG12" s="26" t="s">
        <v>1341</v>
      </c>
      <c r="DH12" s="27" t="s">
        <v>1342</v>
      </c>
      <c r="DI12" s="26" t="s">
        <v>1332</v>
      </c>
      <c r="DJ12" s="26" t="s">
        <v>1333</v>
      </c>
      <c r="DK12" s="26" t="s">
        <v>1334</v>
      </c>
      <c r="DL12" s="26" t="s">
        <v>1335</v>
      </c>
      <c r="DM12" s="26" t="s">
        <v>1336</v>
      </c>
      <c r="DN12" s="26" t="s">
        <v>1337</v>
      </c>
      <c r="DO12" s="26" t="s">
        <v>1338</v>
      </c>
      <c r="DP12" s="26" t="s">
        <v>1339</v>
      </c>
      <c r="DQ12" s="26" t="s">
        <v>1340</v>
      </c>
      <c r="DR12" s="26" t="s">
        <v>1341</v>
      </c>
      <c r="DS12" s="27" t="s">
        <v>1342</v>
      </c>
      <c r="DT12" s="26" t="s">
        <v>1332</v>
      </c>
      <c r="DU12" s="26" t="s">
        <v>1333</v>
      </c>
      <c r="DV12" s="26" t="s">
        <v>1334</v>
      </c>
      <c r="DW12" s="26" t="s">
        <v>1335</v>
      </c>
      <c r="DX12" s="26" t="s">
        <v>1336</v>
      </c>
      <c r="DY12" s="26" t="s">
        <v>1337</v>
      </c>
      <c r="DZ12" s="26" t="s">
        <v>1338</v>
      </c>
      <c r="EA12" s="26" t="s">
        <v>1339</v>
      </c>
      <c r="EB12" s="26" t="s">
        <v>1340</v>
      </c>
      <c r="EC12" s="26" t="s">
        <v>1341</v>
      </c>
      <c r="ED12" s="27" t="s">
        <v>1342</v>
      </c>
      <c r="EE12" s="26" t="s">
        <v>1332</v>
      </c>
      <c r="EF12" s="26" t="s">
        <v>1333</v>
      </c>
      <c r="EG12" s="26" t="s">
        <v>1334</v>
      </c>
      <c r="EH12" s="26" t="s">
        <v>1335</v>
      </c>
      <c r="EI12" s="26" t="s">
        <v>1336</v>
      </c>
      <c r="EJ12" s="26" t="s">
        <v>1337</v>
      </c>
      <c r="EK12" s="26" t="s">
        <v>1338</v>
      </c>
      <c r="EL12" s="26" t="s">
        <v>1339</v>
      </c>
      <c r="EM12" s="26" t="s">
        <v>1340</v>
      </c>
      <c r="EN12" s="26" t="s">
        <v>1341</v>
      </c>
      <c r="EO12" s="27" t="s">
        <v>1342</v>
      </c>
      <c r="EP12" s="26" t="s">
        <v>1332</v>
      </c>
      <c r="EQ12" s="26" t="s">
        <v>1333</v>
      </c>
      <c r="ER12" s="26" t="s">
        <v>1334</v>
      </c>
      <c r="ES12" s="26" t="s">
        <v>1335</v>
      </c>
      <c r="ET12" s="26" t="s">
        <v>1336</v>
      </c>
      <c r="EU12" s="26" t="s">
        <v>1337</v>
      </c>
      <c r="EV12" s="26" t="s">
        <v>1338</v>
      </c>
      <c r="EW12" s="26" t="s">
        <v>1339</v>
      </c>
      <c r="EX12" s="26" t="s">
        <v>1340</v>
      </c>
      <c r="EY12" s="26" t="s">
        <v>1341</v>
      </c>
      <c r="EZ12" s="27" t="s">
        <v>1342</v>
      </c>
      <c r="FA12" s="26" t="s">
        <v>1332</v>
      </c>
      <c r="FB12" s="26" t="s">
        <v>1333</v>
      </c>
      <c r="FC12" s="26" t="s">
        <v>1334</v>
      </c>
      <c r="FD12" s="26" t="s">
        <v>1335</v>
      </c>
      <c r="FE12" s="26" t="s">
        <v>1336</v>
      </c>
      <c r="FF12" s="26" t="s">
        <v>1337</v>
      </c>
      <c r="FG12" s="26" t="s">
        <v>1338</v>
      </c>
      <c r="FH12" s="26" t="s">
        <v>1339</v>
      </c>
      <c r="FI12" s="26" t="s">
        <v>1340</v>
      </c>
      <c r="FJ12" s="26" t="s">
        <v>1341</v>
      </c>
      <c r="FK12" s="27" t="s">
        <v>1342</v>
      </c>
      <c r="FL12" s="26" t="s">
        <v>1332</v>
      </c>
      <c r="FM12" s="26" t="s">
        <v>1333</v>
      </c>
      <c r="FN12" s="26" t="s">
        <v>1334</v>
      </c>
      <c r="FO12" s="26" t="s">
        <v>1335</v>
      </c>
      <c r="FP12" s="26" t="s">
        <v>1336</v>
      </c>
      <c r="FQ12" s="26" t="s">
        <v>1337</v>
      </c>
      <c r="FR12" s="26" t="s">
        <v>1338</v>
      </c>
      <c r="FS12" s="26" t="s">
        <v>1339</v>
      </c>
      <c r="FT12" s="26" t="s">
        <v>1340</v>
      </c>
      <c r="FU12" s="26" t="s">
        <v>1341</v>
      </c>
      <c r="FV12" s="27" t="s">
        <v>1342</v>
      </c>
      <c r="FW12" s="26" t="s">
        <v>1332</v>
      </c>
      <c r="FX12" s="26" t="s">
        <v>1333</v>
      </c>
      <c r="FY12" s="26" t="s">
        <v>1334</v>
      </c>
      <c r="FZ12" s="26" t="s">
        <v>1335</v>
      </c>
      <c r="GA12" s="26" t="s">
        <v>1336</v>
      </c>
      <c r="GB12" s="26" t="s">
        <v>1337</v>
      </c>
      <c r="GC12" s="26" t="s">
        <v>1338</v>
      </c>
      <c r="GD12" s="26" t="s">
        <v>1339</v>
      </c>
      <c r="GE12" s="100" t="s">
        <v>1340</v>
      </c>
      <c r="GF12" s="100" t="s">
        <v>1341</v>
      </c>
      <c r="GG12" s="28" t="s">
        <v>1342</v>
      </c>
      <c r="GH12" s="50"/>
      <c r="GI12" s="101"/>
    </row>
    <row r="13" spans="1:191" ht="20.25" customHeight="1">
      <c r="A13" s="86"/>
      <c r="B13" s="97" t="s">
        <v>54</v>
      </c>
      <c r="C13" s="98" t="s">
        <v>27</v>
      </c>
      <c r="D13" s="99">
        <v>3</v>
      </c>
      <c r="E13" s="26">
        <v>10.775</v>
      </c>
      <c r="F13" s="26">
        <v>7.9340000000000002</v>
      </c>
      <c r="G13" s="26">
        <v>3.4289999999999998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/>
      <c r="N13" s="26"/>
      <c r="O13" s="27">
        <f t="shared" si="6"/>
        <v>22.137999999999998</v>
      </c>
      <c r="P13" s="26">
        <v>14.981</v>
      </c>
      <c r="Q13" s="26">
        <v>2.601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/>
      <c r="Y13" s="26"/>
      <c r="Z13" s="27">
        <f t="shared" si="7"/>
        <v>17.582000000000001</v>
      </c>
      <c r="AA13" s="26">
        <v>18.361999999999998</v>
      </c>
      <c r="AB13" s="26">
        <v>3.177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/>
      <c r="AJ13" s="26"/>
      <c r="AK13" s="27">
        <f t="shared" si="0"/>
        <v>21.538999999999998</v>
      </c>
      <c r="AL13" s="26">
        <v>24.356999999999999</v>
      </c>
      <c r="AM13" s="26">
        <v>11.222</v>
      </c>
      <c r="AN13" s="26">
        <v>5.9450000000000003</v>
      </c>
      <c r="AO13" s="26">
        <v>0.111</v>
      </c>
      <c r="AP13" s="26">
        <v>0</v>
      </c>
      <c r="AQ13" s="26">
        <v>0</v>
      </c>
      <c r="AR13" s="26">
        <v>0</v>
      </c>
      <c r="AS13" s="26">
        <v>0</v>
      </c>
      <c r="AT13" s="26"/>
      <c r="AU13" s="26"/>
      <c r="AV13" s="27">
        <f t="shared" si="1"/>
        <v>41.634999999999998</v>
      </c>
      <c r="AW13" s="26">
        <v>24.34</v>
      </c>
      <c r="AX13" s="26">
        <v>11.211</v>
      </c>
      <c r="AY13" s="26">
        <v>5.94</v>
      </c>
      <c r="AZ13" s="26">
        <v>0.111</v>
      </c>
      <c r="BA13" s="26">
        <v>0</v>
      </c>
      <c r="BB13" s="26">
        <v>0</v>
      </c>
      <c r="BC13" s="26">
        <v>0</v>
      </c>
      <c r="BD13" s="26">
        <v>0</v>
      </c>
      <c r="BE13" s="26"/>
      <c r="BF13" s="26"/>
      <c r="BG13" s="27">
        <f t="shared" si="2"/>
        <v>41.601999999999997</v>
      </c>
      <c r="BH13" s="26">
        <v>24.526</v>
      </c>
      <c r="BI13" s="26">
        <v>11.305</v>
      </c>
      <c r="BJ13" s="26">
        <v>5.99</v>
      </c>
      <c r="BK13" s="26">
        <v>0.111</v>
      </c>
      <c r="BL13" s="26">
        <v>0</v>
      </c>
      <c r="BM13" s="26">
        <v>0</v>
      </c>
      <c r="BN13" s="26">
        <v>0</v>
      </c>
      <c r="BO13" s="26">
        <v>0</v>
      </c>
      <c r="BP13" s="26"/>
      <c r="BQ13" s="26"/>
      <c r="BR13" s="27">
        <f t="shared" si="3"/>
        <v>41.932000000000002</v>
      </c>
      <c r="BS13" s="26">
        <v>23.988</v>
      </c>
      <c r="BT13" s="26">
        <v>11.03</v>
      </c>
      <c r="BU13" s="26">
        <v>5.8419999999999996</v>
      </c>
      <c r="BV13" s="26">
        <v>0.111</v>
      </c>
      <c r="BW13" s="26">
        <v>0</v>
      </c>
      <c r="BX13" s="26">
        <v>0</v>
      </c>
      <c r="BY13" s="26">
        <v>0</v>
      </c>
      <c r="BZ13" s="26">
        <v>0</v>
      </c>
      <c r="CA13" s="26"/>
      <c r="CB13" s="26"/>
      <c r="CC13" s="27">
        <f t="shared" si="4"/>
        <v>40.970999999999997</v>
      </c>
      <c r="CD13" s="26">
        <v>23.754000000000001</v>
      </c>
      <c r="CE13" s="26">
        <v>10.907</v>
      </c>
      <c r="CF13" s="26">
        <v>5.7759999999999998</v>
      </c>
      <c r="CG13" s="26">
        <v>0.111</v>
      </c>
      <c r="CH13" s="26">
        <v>0</v>
      </c>
      <c r="CI13" s="26">
        <v>0</v>
      </c>
      <c r="CJ13" s="26">
        <v>0</v>
      </c>
      <c r="CK13" s="26">
        <v>0</v>
      </c>
      <c r="CL13" s="100"/>
      <c r="CM13" s="100"/>
      <c r="CN13" s="28">
        <f t="shared" si="5"/>
        <v>40.547999999999995</v>
      </c>
      <c r="CO13" s="50"/>
      <c r="CP13" s="101" t="s">
        <v>1343</v>
      </c>
      <c r="CQ13" s="50"/>
      <c r="CR13" s="101" t="s">
        <v>1344</v>
      </c>
      <c r="CS13" s="8"/>
      <c r="CT13" s="8"/>
      <c r="CU13" s="97" t="s">
        <v>54</v>
      </c>
      <c r="CV13" s="98" t="s">
        <v>27</v>
      </c>
      <c r="CW13" s="99">
        <v>3</v>
      </c>
      <c r="CX13" s="26" t="s">
        <v>1345</v>
      </c>
      <c r="CY13" s="26" t="s">
        <v>1346</v>
      </c>
      <c r="CZ13" s="26" t="s">
        <v>1347</v>
      </c>
      <c r="DA13" s="26" t="s">
        <v>1348</v>
      </c>
      <c r="DB13" s="26" t="s">
        <v>1349</v>
      </c>
      <c r="DC13" s="26" t="s">
        <v>1350</v>
      </c>
      <c r="DD13" s="26" t="s">
        <v>1351</v>
      </c>
      <c r="DE13" s="26" t="s">
        <v>1352</v>
      </c>
      <c r="DF13" s="26" t="s">
        <v>1353</v>
      </c>
      <c r="DG13" s="26" t="s">
        <v>1354</v>
      </c>
      <c r="DH13" s="27" t="s">
        <v>1355</v>
      </c>
      <c r="DI13" s="26" t="s">
        <v>1345</v>
      </c>
      <c r="DJ13" s="26" t="s">
        <v>1346</v>
      </c>
      <c r="DK13" s="26" t="s">
        <v>1347</v>
      </c>
      <c r="DL13" s="26" t="s">
        <v>1348</v>
      </c>
      <c r="DM13" s="26" t="s">
        <v>1349</v>
      </c>
      <c r="DN13" s="26" t="s">
        <v>1350</v>
      </c>
      <c r="DO13" s="26" t="s">
        <v>1351</v>
      </c>
      <c r="DP13" s="26" t="s">
        <v>1352</v>
      </c>
      <c r="DQ13" s="26" t="s">
        <v>1353</v>
      </c>
      <c r="DR13" s="26" t="s">
        <v>1354</v>
      </c>
      <c r="DS13" s="27" t="s">
        <v>1355</v>
      </c>
      <c r="DT13" s="26" t="s">
        <v>1345</v>
      </c>
      <c r="DU13" s="26" t="s">
        <v>1346</v>
      </c>
      <c r="DV13" s="26" t="s">
        <v>1347</v>
      </c>
      <c r="DW13" s="26" t="s">
        <v>1348</v>
      </c>
      <c r="DX13" s="26" t="s">
        <v>1349</v>
      </c>
      <c r="DY13" s="26" t="s">
        <v>1350</v>
      </c>
      <c r="DZ13" s="26" t="s">
        <v>1351</v>
      </c>
      <c r="EA13" s="26" t="s">
        <v>1352</v>
      </c>
      <c r="EB13" s="26" t="s">
        <v>1353</v>
      </c>
      <c r="EC13" s="26" t="s">
        <v>1354</v>
      </c>
      <c r="ED13" s="27" t="s">
        <v>1355</v>
      </c>
      <c r="EE13" s="26" t="s">
        <v>1345</v>
      </c>
      <c r="EF13" s="26" t="s">
        <v>1346</v>
      </c>
      <c r="EG13" s="26" t="s">
        <v>1347</v>
      </c>
      <c r="EH13" s="26" t="s">
        <v>1348</v>
      </c>
      <c r="EI13" s="26" t="s">
        <v>1349</v>
      </c>
      <c r="EJ13" s="26" t="s">
        <v>1350</v>
      </c>
      <c r="EK13" s="26" t="s">
        <v>1351</v>
      </c>
      <c r="EL13" s="26" t="s">
        <v>1352</v>
      </c>
      <c r="EM13" s="26" t="s">
        <v>1353</v>
      </c>
      <c r="EN13" s="26" t="s">
        <v>1354</v>
      </c>
      <c r="EO13" s="27" t="s">
        <v>1355</v>
      </c>
      <c r="EP13" s="26" t="s">
        <v>1345</v>
      </c>
      <c r="EQ13" s="26" t="s">
        <v>1346</v>
      </c>
      <c r="ER13" s="26" t="s">
        <v>1347</v>
      </c>
      <c r="ES13" s="26" t="s">
        <v>1348</v>
      </c>
      <c r="ET13" s="26" t="s">
        <v>1349</v>
      </c>
      <c r="EU13" s="26" t="s">
        <v>1350</v>
      </c>
      <c r="EV13" s="26" t="s">
        <v>1351</v>
      </c>
      <c r="EW13" s="26" t="s">
        <v>1352</v>
      </c>
      <c r="EX13" s="26" t="s">
        <v>1353</v>
      </c>
      <c r="EY13" s="26" t="s">
        <v>1354</v>
      </c>
      <c r="EZ13" s="27" t="s">
        <v>1355</v>
      </c>
      <c r="FA13" s="26" t="s">
        <v>1345</v>
      </c>
      <c r="FB13" s="26" t="s">
        <v>1346</v>
      </c>
      <c r="FC13" s="26" t="s">
        <v>1347</v>
      </c>
      <c r="FD13" s="26" t="s">
        <v>1348</v>
      </c>
      <c r="FE13" s="26" t="s">
        <v>1349</v>
      </c>
      <c r="FF13" s="26" t="s">
        <v>1350</v>
      </c>
      <c r="FG13" s="26" t="s">
        <v>1351</v>
      </c>
      <c r="FH13" s="26" t="s">
        <v>1352</v>
      </c>
      <c r="FI13" s="26" t="s">
        <v>1353</v>
      </c>
      <c r="FJ13" s="26" t="s">
        <v>1354</v>
      </c>
      <c r="FK13" s="27" t="s">
        <v>1355</v>
      </c>
      <c r="FL13" s="26" t="s">
        <v>1345</v>
      </c>
      <c r="FM13" s="26" t="s">
        <v>1346</v>
      </c>
      <c r="FN13" s="26" t="s">
        <v>1347</v>
      </c>
      <c r="FO13" s="26" t="s">
        <v>1348</v>
      </c>
      <c r="FP13" s="26" t="s">
        <v>1349</v>
      </c>
      <c r="FQ13" s="26" t="s">
        <v>1350</v>
      </c>
      <c r="FR13" s="26" t="s">
        <v>1351</v>
      </c>
      <c r="FS13" s="26" t="s">
        <v>1352</v>
      </c>
      <c r="FT13" s="26" t="s">
        <v>1353</v>
      </c>
      <c r="FU13" s="26" t="s">
        <v>1354</v>
      </c>
      <c r="FV13" s="27" t="s">
        <v>1355</v>
      </c>
      <c r="FW13" s="26" t="s">
        <v>1345</v>
      </c>
      <c r="FX13" s="26" t="s">
        <v>1346</v>
      </c>
      <c r="FY13" s="26" t="s">
        <v>1347</v>
      </c>
      <c r="FZ13" s="26" t="s">
        <v>1348</v>
      </c>
      <c r="GA13" s="26" t="s">
        <v>1349</v>
      </c>
      <c r="GB13" s="26" t="s">
        <v>1350</v>
      </c>
      <c r="GC13" s="26" t="s">
        <v>1351</v>
      </c>
      <c r="GD13" s="26" t="s">
        <v>1352</v>
      </c>
      <c r="GE13" s="100" t="s">
        <v>1353</v>
      </c>
      <c r="GF13" s="100" t="s">
        <v>1354</v>
      </c>
      <c r="GG13" s="28" t="s">
        <v>1355</v>
      </c>
      <c r="GH13" s="50"/>
      <c r="GI13" s="101"/>
    </row>
    <row r="14" spans="1:191" ht="20.25" customHeight="1">
      <c r="A14" s="86"/>
      <c r="B14" s="97" t="s">
        <v>63</v>
      </c>
      <c r="C14" s="98" t="s">
        <v>27</v>
      </c>
      <c r="D14" s="99">
        <v>3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/>
      <c r="N14" s="26"/>
      <c r="O14" s="27">
        <f t="shared" si="6"/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/>
      <c r="Y14" s="26"/>
      <c r="Z14" s="27">
        <f t="shared" si="7"/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/>
      <c r="AJ14" s="26"/>
      <c r="AK14" s="27">
        <f t="shared" si="0"/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/>
      <c r="AU14" s="26"/>
      <c r="AV14" s="27">
        <f t="shared" si="1"/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/>
      <c r="BF14" s="26"/>
      <c r="BG14" s="27">
        <f t="shared" si="2"/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/>
      <c r="BQ14" s="26"/>
      <c r="BR14" s="27">
        <f t="shared" si="3"/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/>
      <c r="CB14" s="26"/>
      <c r="CC14" s="27">
        <f t="shared" si="4"/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100"/>
      <c r="CM14" s="100"/>
      <c r="CN14" s="28">
        <f t="shared" si="5"/>
        <v>0</v>
      </c>
      <c r="CO14" s="50"/>
      <c r="CP14" s="101" t="s">
        <v>1356</v>
      </c>
      <c r="CQ14" s="50"/>
      <c r="CR14" s="101" t="s">
        <v>1357</v>
      </c>
      <c r="CS14" s="8"/>
      <c r="CT14" s="8"/>
      <c r="CU14" s="97" t="s">
        <v>63</v>
      </c>
      <c r="CV14" s="98" t="s">
        <v>27</v>
      </c>
      <c r="CW14" s="99">
        <v>3</v>
      </c>
      <c r="CX14" s="26" t="s">
        <v>1358</v>
      </c>
      <c r="CY14" s="26" t="s">
        <v>1359</v>
      </c>
      <c r="CZ14" s="26" t="s">
        <v>1360</v>
      </c>
      <c r="DA14" s="26" t="s">
        <v>1361</v>
      </c>
      <c r="DB14" s="26" t="s">
        <v>1362</v>
      </c>
      <c r="DC14" s="26" t="s">
        <v>1363</v>
      </c>
      <c r="DD14" s="26" t="s">
        <v>1364</v>
      </c>
      <c r="DE14" s="26" t="s">
        <v>1365</v>
      </c>
      <c r="DF14" s="26" t="s">
        <v>1366</v>
      </c>
      <c r="DG14" s="26" t="s">
        <v>1367</v>
      </c>
      <c r="DH14" s="27" t="s">
        <v>1368</v>
      </c>
      <c r="DI14" s="26" t="s">
        <v>1358</v>
      </c>
      <c r="DJ14" s="26" t="s">
        <v>1359</v>
      </c>
      <c r="DK14" s="26" t="s">
        <v>1360</v>
      </c>
      <c r="DL14" s="26" t="s">
        <v>1361</v>
      </c>
      <c r="DM14" s="26" t="s">
        <v>1362</v>
      </c>
      <c r="DN14" s="26" t="s">
        <v>1363</v>
      </c>
      <c r="DO14" s="26" t="s">
        <v>1364</v>
      </c>
      <c r="DP14" s="26" t="s">
        <v>1365</v>
      </c>
      <c r="DQ14" s="26" t="s">
        <v>1366</v>
      </c>
      <c r="DR14" s="26" t="s">
        <v>1367</v>
      </c>
      <c r="DS14" s="27" t="s">
        <v>1368</v>
      </c>
      <c r="DT14" s="26" t="s">
        <v>1358</v>
      </c>
      <c r="DU14" s="26" t="s">
        <v>1359</v>
      </c>
      <c r="DV14" s="26" t="s">
        <v>1360</v>
      </c>
      <c r="DW14" s="26" t="s">
        <v>1361</v>
      </c>
      <c r="DX14" s="26" t="s">
        <v>1362</v>
      </c>
      <c r="DY14" s="26" t="s">
        <v>1363</v>
      </c>
      <c r="DZ14" s="26" t="s">
        <v>1364</v>
      </c>
      <c r="EA14" s="26" t="s">
        <v>1365</v>
      </c>
      <c r="EB14" s="26" t="s">
        <v>1366</v>
      </c>
      <c r="EC14" s="26" t="s">
        <v>1367</v>
      </c>
      <c r="ED14" s="27" t="s">
        <v>1368</v>
      </c>
      <c r="EE14" s="26" t="s">
        <v>1358</v>
      </c>
      <c r="EF14" s="26" t="s">
        <v>1359</v>
      </c>
      <c r="EG14" s="26" t="s">
        <v>1360</v>
      </c>
      <c r="EH14" s="26" t="s">
        <v>1361</v>
      </c>
      <c r="EI14" s="26" t="s">
        <v>1362</v>
      </c>
      <c r="EJ14" s="26" t="s">
        <v>1363</v>
      </c>
      <c r="EK14" s="26" t="s">
        <v>1364</v>
      </c>
      <c r="EL14" s="26" t="s">
        <v>1365</v>
      </c>
      <c r="EM14" s="26" t="s">
        <v>1366</v>
      </c>
      <c r="EN14" s="26" t="s">
        <v>1367</v>
      </c>
      <c r="EO14" s="27" t="s">
        <v>1368</v>
      </c>
      <c r="EP14" s="26" t="s">
        <v>1358</v>
      </c>
      <c r="EQ14" s="26" t="s">
        <v>1359</v>
      </c>
      <c r="ER14" s="26" t="s">
        <v>1360</v>
      </c>
      <c r="ES14" s="26" t="s">
        <v>1361</v>
      </c>
      <c r="ET14" s="26" t="s">
        <v>1362</v>
      </c>
      <c r="EU14" s="26" t="s">
        <v>1363</v>
      </c>
      <c r="EV14" s="26" t="s">
        <v>1364</v>
      </c>
      <c r="EW14" s="26" t="s">
        <v>1365</v>
      </c>
      <c r="EX14" s="26" t="s">
        <v>1366</v>
      </c>
      <c r="EY14" s="26" t="s">
        <v>1367</v>
      </c>
      <c r="EZ14" s="27" t="s">
        <v>1368</v>
      </c>
      <c r="FA14" s="26" t="s">
        <v>1358</v>
      </c>
      <c r="FB14" s="26" t="s">
        <v>1359</v>
      </c>
      <c r="FC14" s="26" t="s">
        <v>1360</v>
      </c>
      <c r="FD14" s="26" t="s">
        <v>1361</v>
      </c>
      <c r="FE14" s="26" t="s">
        <v>1362</v>
      </c>
      <c r="FF14" s="26" t="s">
        <v>1363</v>
      </c>
      <c r="FG14" s="26" t="s">
        <v>1364</v>
      </c>
      <c r="FH14" s="26" t="s">
        <v>1365</v>
      </c>
      <c r="FI14" s="26" t="s">
        <v>1366</v>
      </c>
      <c r="FJ14" s="26" t="s">
        <v>1367</v>
      </c>
      <c r="FK14" s="27" t="s">
        <v>1368</v>
      </c>
      <c r="FL14" s="26" t="s">
        <v>1358</v>
      </c>
      <c r="FM14" s="26" t="s">
        <v>1359</v>
      </c>
      <c r="FN14" s="26" t="s">
        <v>1360</v>
      </c>
      <c r="FO14" s="26" t="s">
        <v>1361</v>
      </c>
      <c r="FP14" s="26" t="s">
        <v>1362</v>
      </c>
      <c r="FQ14" s="26" t="s">
        <v>1363</v>
      </c>
      <c r="FR14" s="26" t="s">
        <v>1364</v>
      </c>
      <c r="FS14" s="26" t="s">
        <v>1365</v>
      </c>
      <c r="FT14" s="26" t="s">
        <v>1366</v>
      </c>
      <c r="FU14" s="26" t="s">
        <v>1367</v>
      </c>
      <c r="FV14" s="27" t="s">
        <v>1368</v>
      </c>
      <c r="FW14" s="26" t="s">
        <v>1358</v>
      </c>
      <c r="FX14" s="26" t="s">
        <v>1359</v>
      </c>
      <c r="FY14" s="26" t="s">
        <v>1360</v>
      </c>
      <c r="FZ14" s="26" t="s">
        <v>1361</v>
      </c>
      <c r="GA14" s="26" t="s">
        <v>1362</v>
      </c>
      <c r="GB14" s="26" t="s">
        <v>1363</v>
      </c>
      <c r="GC14" s="26" t="s">
        <v>1364</v>
      </c>
      <c r="GD14" s="26" t="s">
        <v>1365</v>
      </c>
      <c r="GE14" s="100" t="s">
        <v>1366</v>
      </c>
      <c r="GF14" s="100" t="s">
        <v>1367</v>
      </c>
      <c r="GG14" s="28" t="s">
        <v>1368</v>
      </c>
      <c r="GH14" s="50"/>
      <c r="GI14" s="101"/>
    </row>
    <row r="15" spans="1:191" ht="20.25" customHeight="1">
      <c r="A15" s="86"/>
      <c r="B15" s="97" t="s">
        <v>72</v>
      </c>
      <c r="C15" s="98" t="s">
        <v>27</v>
      </c>
      <c r="D15" s="99">
        <v>3</v>
      </c>
      <c r="E15" s="26">
        <v>19.617999999999999</v>
      </c>
      <c r="F15" s="26">
        <v>7.9160000000000004</v>
      </c>
      <c r="G15" s="26">
        <v>4.2779999999999996</v>
      </c>
      <c r="H15" s="26">
        <v>39.185000000000002</v>
      </c>
      <c r="I15" s="26">
        <v>0</v>
      </c>
      <c r="J15" s="26">
        <v>6.0469999999999997</v>
      </c>
      <c r="K15" s="26">
        <v>20.029</v>
      </c>
      <c r="L15" s="26">
        <v>5.14</v>
      </c>
      <c r="M15" s="26"/>
      <c r="N15" s="26"/>
      <c r="O15" s="27">
        <f t="shared" si="6"/>
        <v>102.21299999999999</v>
      </c>
      <c r="P15" s="26">
        <v>19.876999999999999</v>
      </c>
      <c r="Q15" s="26">
        <v>4.8890000000000002</v>
      </c>
      <c r="R15" s="26">
        <v>3.5790000000000002</v>
      </c>
      <c r="S15" s="26">
        <v>31.594000000000001</v>
      </c>
      <c r="T15" s="26">
        <v>0.35399999999999998</v>
      </c>
      <c r="U15" s="26">
        <v>3.6320000000000001</v>
      </c>
      <c r="V15" s="26">
        <v>22.443999999999999</v>
      </c>
      <c r="W15" s="26">
        <v>4.5839999999999996</v>
      </c>
      <c r="X15" s="26"/>
      <c r="Y15" s="26"/>
      <c r="Z15" s="27">
        <f t="shared" si="7"/>
        <v>90.953000000000003</v>
      </c>
      <c r="AA15" s="26">
        <v>17.117999999999999</v>
      </c>
      <c r="AB15" s="26">
        <v>4.4960000000000004</v>
      </c>
      <c r="AC15" s="26">
        <v>3.1259999999999999</v>
      </c>
      <c r="AD15" s="26">
        <v>29.527000000000001</v>
      </c>
      <c r="AE15" s="26">
        <v>0.153</v>
      </c>
      <c r="AF15" s="26">
        <v>3.3180000000000001</v>
      </c>
      <c r="AG15" s="26">
        <v>20.423999999999999</v>
      </c>
      <c r="AH15" s="26">
        <v>4.3490000000000002</v>
      </c>
      <c r="AI15" s="26"/>
      <c r="AJ15" s="26"/>
      <c r="AK15" s="27">
        <f t="shared" si="0"/>
        <v>82.510999999999996</v>
      </c>
      <c r="AL15" s="26">
        <v>18.792000000000002</v>
      </c>
      <c r="AM15" s="26">
        <v>3.9089999999999998</v>
      </c>
      <c r="AN15" s="26">
        <v>3.3109999999999999</v>
      </c>
      <c r="AO15" s="26">
        <v>32.816000000000003</v>
      </c>
      <c r="AP15" s="26">
        <v>0</v>
      </c>
      <c r="AQ15" s="26">
        <v>3.8330000000000002</v>
      </c>
      <c r="AR15" s="26">
        <v>22.122</v>
      </c>
      <c r="AS15" s="26">
        <v>4.335</v>
      </c>
      <c r="AT15" s="26"/>
      <c r="AU15" s="26"/>
      <c r="AV15" s="27">
        <f t="shared" si="1"/>
        <v>89.117999999999995</v>
      </c>
      <c r="AW15" s="26">
        <v>17.538</v>
      </c>
      <c r="AX15" s="26">
        <v>3.5049999999999999</v>
      </c>
      <c r="AY15" s="26">
        <v>3.1230000000000002</v>
      </c>
      <c r="AZ15" s="26">
        <v>27.84</v>
      </c>
      <c r="BA15" s="26">
        <v>0</v>
      </c>
      <c r="BB15" s="26">
        <v>3.5179999999999998</v>
      </c>
      <c r="BC15" s="26">
        <v>22.670999999999999</v>
      </c>
      <c r="BD15" s="26">
        <v>4.1050000000000004</v>
      </c>
      <c r="BE15" s="26"/>
      <c r="BF15" s="26"/>
      <c r="BG15" s="27">
        <f t="shared" si="2"/>
        <v>82.3</v>
      </c>
      <c r="BH15" s="26">
        <v>16.710999999999999</v>
      </c>
      <c r="BI15" s="26">
        <v>3.411</v>
      </c>
      <c r="BJ15" s="26">
        <v>2.8969999999999998</v>
      </c>
      <c r="BK15" s="26">
        <v>27.196999999999999</v>
      </c>
      <c r="BL15" s="26">
        <v>0</v>
      </c>
      <c r="BM15" s="26">
        <v>3.4590000000000001</v>
      </c>
      <c r="BN15" s="26">
        <v>22.681999999999999</v>
      </c>
      <c r="BO15" s="26">
        <v>4.0540000000000003</v>
      </c>
      <c r="BP15" s="26"/>
      <c r="BQ15" s="26"/>
      <c r="BR15" s="27">
        <f t="shared" si="3"/>
        <v>80.411000000000001</v>
      </c>
      <c r="BS15" s="26">
        <v>15.936</v>
      </c>
      <c r="BT15" s="26">
        <v>3.2469999999999999</v>
      </c>
      <c r="BU15" s="26">
        <v>2.7330000000000001</v>
      </c>
      <c r="BV15" s="26">
        <v>25.831</v>
      </c>
      <c r="BW15" s="26">
        <v>0</v>
      </c>
      <c r="BX15" s="26">
        <v>3.323</v>
      </c>
      <c r="BY15" s="26">
        <v>22.381</v>
      </c>
      <c r="BZ15" s="26">
        <v>3.9550000000000001</v>
      </c>
      <c r="CA15" s="26"/>
      <c r="CB15" s="26"/>
      <c r="CC15" s="27">
        <f t="shared" si="4"/>
        <v>77.405999999999992</v>
      </c>
      <c r="CD15" s="26">
        <v>15.012</v>
      </c>
      <c r="CE15" s="26">
        <v>2.9580000000000002</v>
      </c>
      <c r="CF15" s="26">
        <v>2.5680000000000001</v>
      </c>
      <c r="CG15" s="26">
        <v>22.335999999999999</v>
      </c>
      <c r="CH15" s="26">
        <v>0</v>
      </c>
      <c r="CI15" s="26">
        <v>3.0579999999999998</v>
      </c>
      <c r="CJ15" s="26">
        <v>21.786999999999999</v>
      </c>
      <c r="CK15" s="26">
        <v>3.7650000000000001</v>
      </c>
      <c r="CL15" s="100"/>
      <c r="CM15" s="100"/>
      <c r="CN15" s="28">
        <f t="shared" si="5"/>
        <v>71.483999999999995</v>
      </c>
      <c r="CO15" s="50"/>
      <c r="CP15" s="101" t="s">
        <v>1369</v>
      </c>
      <c r="CQ15" s="50"/>
      <c r="CR15" s="101" t="s">
        <v>1370</v>
      </c>
      <c r="CS15" s="8"/>
      <c r="CT15" s="8"/>
      <c r="CU15" s="97" t="s">
        <v>72</v>
      </c>
      <c r="CV15" s="98" t="s">
        <v>27</v>
      </c>
      <c r="CW15" s="99">
        <v>3</v>
      </c>
      <c r="CX15" s="26" t="s">
        <v>1371</v>
      </c>
      <c r="CY15" s="26" t="s">
        <v>1372</v>
      </c>
      <c r="CZ15" s="26" t="s">
        <v>1373</v>
      </c>
      <c r="DA15" s="26" t="s">
        <v>1374</v>
      </c>
      <c r="DB15" s="26" t="s">
        <v>1375</v>
      </c>
      <c r="DC15" s="26" t="s">
        <v>1376</v>
      </c>
      <c r="DD15" s="26" t="s">
        <v>1377</v>
      </c>
      <c r="DE15" s="26" t="s">
        <v>1378</v>
      </c>
      <c r="DF15" s="26" t="s">
        <v>1379</v>
      </c>
      <c r="DG15" s="26" t="s">
        <v>1380</v>
      </c>
      <c r="DH15" s="27" t="s">
        <v>1381</v>
      </c>
      <c r="DI15" s="26" t="s">
        <v>1371</v>
      </c>
      <c r="DJ15" s="26" t="s">
        <v>1372</v>
      </c>
      <c r="DK15" s="26" t="s">
        <v>1373</v>
      </c>
      <c r="DL15" s="26" t="s">
        <v>1374</v>
      </c>
      <c r="DM15" s="26" t="s">
        <v>1375</v>
      </c>
      <c r="DN15" s="26" t="s">
        <v>1376</v>
      </c>
      <c r="DO15" s="26" t="s">
        <v>1377</v>
      </c>
      <c r="DP15" s="26" t="s">
        <v>1378</v>
      </c>
      <c r="DQ15" s="26" t="s">
        <v>1379</v>
      </c>
      <c r="DR15" s="26" t="s">
        <v>1380</v>
      </c>
      <c r="DS15" s="27" t="s">
        <v>1381</v>
      </c>
      <c r="DT15" s="26" t="s">
        <v>1371</v>
      </c>
      <c r="DU15" s="26" t="s">
        <v>1372</v>
      </c>
      <c r="DV15" s="26" t="s">
        <v>1373</v>
      </c>
      <c r="DW15" s="26" t="s">
        <v>1374</v>
      </c>
      <c r="DX15" s="26" t="s">
        <v>1375</v>
      </c>
      <c r="DY15" s="26" t="s">
        <v>1376</v>
      </c>
      <c r="DZ15" s="26" t="s">
        <v>1377</v>
      </c>
      <c r="EA15" s="26" t="s">
        <v>1378</v>
      </c>
      <c r="EB15" s="26" t="s">
        <v>1379</v>
      </c>
      <c r="EC15" s="26" t="s">
        <v>1380</v>
      </c>
      <c r="ED15" s="27" t="s">
        <v>1381</v>
      </c>
      <c r="EE15" s="26" t="s">
        <v>1371</v>
      </c>
      <c r="EF15" s="26" t="s">
        <v>1372</v>
      </c>
      <c r="EG15" s="26" t="s">
        <v>1373</v>
      </c>
      <c r="EH15" s="26" t="s">
        <v>1374</v>
      </c>
      <c r="EI15" s="26" t="s">
        <v>1375</v>
      </c>
      <c r="EJ15" s="26" t="s">
        <v>1376</v>
      </c>
      <c r="EK15" s="26" t="s">
        <v>1377</v>
      </c>
      <c r="EL15" s="26" t="s">
        <v>1378</v>
      </c>
      <c r="EM15" s="26" t="s">
        <v>1379</v>
      </c>
      <c r="EN15" s="26" t="s">
        <v>1380</v>
      </c>
      <c r="EO15" s="27" t="s">
        <v>1381</v>
      </c>
      <c r="EP15" s="26" t="s">
        <v>1371</v>
      </c>
      <c r="EQ15" s="26" t="s">
        <v>1372</v>
      </c>
      <c r="ER15" s="26" t="s">
        <v>1373</v>
      </c>
      <c r="ES15" s="26" t="s">
        <v>1374</v>
      </c>
      <c r="ET15" s="26" t="s">
        <v>1375</v>
      </c>
      <c r="EU15" s="26" t="s">
        <v>1376</v>
      </c>
      <c r="EV15" s="26" t="s">
        <v>1377</v>
      </c>
      <c r="EW15" s="26" t="s">
        <v>1378</v>
      </c>
      <c r="EX15" s="26" t="s">
        <v>1379</v>
      </c>
      <c r="EY15" s="26" t="s">
        <v>1380</v>
      </c>
      <c r="EZ15" s="27" t="s">
        <v>1381</v>
      </c>
      <c r="FA15" s="26" t="s">
        <v>1371</v>
      </c>
      <c r="FB15" s="26" t="s">
        <v>1372</v>
      </c>
      <c r="FC15" s="26" t="s">
        <v>1373</v>
      </c>
      <c r="FD15" s="26" t="s">
        <v>1374</v>
      </c>
      <c r="FE15" s="26" t="s">
        <v>1375</v>
      </c>
      <c r="FF15" s="26" t="s">
        <v>1376</v>
      </c>
      <c r="FG15" s="26" t="s">
        <v>1377</v>
      </c>
      <c r="FH15" s="26" t="s">
        <v>1378</v>
      </c>
      <c r="FI15" s="26" t="s">
        <v>1379</v>
      </c>
      <c r="FJ15" s="26" t="s">
        <v>1380</v>
      </c>
      <c r="FK15" s="27" t="s">
        <v>1381</v>
      </c>
      <c r="FL15" s="26" t="s">
        <v>1371</v>
      </c>
      <c r="FM15" s="26" t="s">
        <v>1372</v>
      </c>
      <c r="FN15" s="26" t="s">
        <v>1373</v>
      </c>
      <c r="FO15" s="26" t="s">
        <v>1374</v>
      </c>
      <c r="FP15" s="26" t="s">
        <v>1375</v>
      </c>
      <c r="FQ15" s="26" t="s">
        <v>1376</v>
      </c>
      <c r="FR15" s="26" t="s">
        <v>1377</v>
      </c>
      <c r="FS15" s="26" t="s">
        <v>1378</v>
      </c>
      <c r="FT15" s="26" t="s">
        <v>1379</v>
      </c>
      <c r="FU15" s="26" t="s">
        <v>1380</v>
      </c>
      <c r="FV15" s="27" t="s">
        <v>1381</v>
      </c>
      <c r="FW15" s="26" t="s">
        <v>1371</v>
      </c>
      <c r="FX15" s="26" t="s">
        <v>1372</v>
      </c>
      <c r="FY15" s="26" t="s">
        <v>1373</v>
      </c>
      <c r="FZ15" s="26" t="s">
        <v>1374</v>
      </c>
      <c r="GA15" s="26" t="s">
        <v>1375</v>
      </c>
      <c r="GB15" s="26" t="s">
        <v>1376</v>
      </c>
      <c r="GC15" s="26" t="s">
        <v>1377</v>
      </c>
      <c r="GD15" s="26" t="s">
        <v>1378</v>
      </c>
      <c r="GE15" s="100" t="s">
        <v>1379</v>
      </c>
      <c r="GF15" s="100" t="s">
        <v>1380</v>
      </c>
      <c r="GG15" s="28" t="s">
        <v>1381</v>
      </c>
      <c r="GH15" s="50"/>
      <c r="GI15" s="101"/>
    </row>
    <row r="16" spans="1:191" ht="20.25" customHeight="1" thickBot="1">
      <c r="A16" s="86"/>
      <c r="B16" s="102" t="s">
        <v>81</v>
      </c>
      <c r="C16" s="103" t="s">
        <v>27</v>
      </c>
      <c r="D16" s="104">
        <v>3</v>
      </c>
      <c r="E16" s="32">
        <v>7.8E-2</v>
      </c>
      <c r="F16" s="32">
        <v>3.1E-2</v>
      </c>
      <c r="G16" s="32">
        <v>1.6E-2</v>
      </c>
      <c r="H16" s="32">
        <v>8.1660000000000004</v>
      </c>
      <c r="I16" s="32">
        <v>0</v>
      </c>
      <c r="J16" s="32">
        <v>7.0000000000000001E-3</v>
      </c>
      <c r="K16" s="32">
        <v>0.628</v>
      </c>
      <c r="L16" s="32">
        <v>5.0000000000000001E-3</v>
      </c>
      <c r="M16" s="32"/>
      <c r="N16" s="32"/>
      <c r="O16" s="33">
        <f t="shared" si="6"/>
        <v>8.9310000000000009</v>
      </c>
      <c r="P16" s="32">
        <v>0.03</v>
      </c>
      <c r="Q16" s="32">
        <v>0</v>
      </c>
      <c r="R16" s="32">
        <v>0</v>
      </c>
      <c r="S16" s="32">
        <v>8.6280000000000001</v>
      </c>
      <c r="T16" s="32">
        <v>0</v>
      </c>
      <c r="U16" s="32">
        <v>3.0000000000000001E-3</v>
      </c>
      <c r="V16" s="32">
        <v>0.64700000000000002</v>
      </c>
      <c r="W16" s="32">
        <v>2E-3</v>
      </c>
      <c r="X16" s="32"/>
      <c r="Y16" s="32"/>
      <c r="Z16" s="33">
        <f t="shared" si="7"/>
        <v>9.31</v>
      </c>
      <c r="AA16" s="32">
        <v>0.03</v>
      </c>
      <c r="AB16" s="32">
        <v>0</v>
      </c>
      <c r="AC16" s="32">
        <v>0</v>
      </c>
      <c r="AD16" s="32">
        <v>9.0909999999999993</v>
      </c>
      <c r="AE16" s="32">
        <v>0</v>
      </c>
      <c r="AF16" s="32">
        <v>3.0000000000000001E-3</v>
      </c>
      <c r="AG16" s="32">
        <v>0.68</v>
      </c>
      <c r="AH16" s="32">
        <v>2E-3</v>
      </c>
      <c r="AI16" s="32"/>
      <c r="AJ16" s="32"/>
      <c r="AK16" s="33">
        <f t="shared" si="0"/>
        <v>9.8059999999999992</v>
      </c>
      <c r="AL16" s="32">
        <v>0.129</v>
      </c>
      <c r="AM16" s="32">
        <v>7.0000000000000001E-3</v>
      </c>
      <c r="AN16" s="32">
        <v>4.0000000000000001E-3</v>
      </c>
      <c r="AO16" s="32">
        <v>9.7059999999999995</v>
      </c>
      <c r="AP16" s="32">
        <v>0</v>
      </c>
      <c r="AQ16" s="32">
        <v>8.9999999999999993E-3</v>
      </c>
      <c r="AR16" s="32">
        <v>0.72599999999999998</v>
      </c>
      <c r="AS16" s="32">
        <v>7.0000000000000001E-3</v>
      </c>
      <c r="AT16" s="32"/>
      <c r="AU16" s="32"/>
      <c r="AV16" s="33">
        <f t="shared" si="1"/>
        <v>10.587999999999999</v>
      </c>
      <c r="AW16" s="32">
        <v>0.129</v>
      </c>
      <c r="AX16" s="32">
        <v>7.0000000000000001E-3</v>
      </c>
      <c r="AY16" s="32">
        <v>4.0000000000000001E-3</v>
      </c>
      <c r="AZ16" s="32">
        <v>10.425000000000001</v>
      </c>
      <c r="BA16" s="32">
        <v>0</v>
      </c>
      <c r="BB16" s="32">
        <v>8.9999999999999993E-3</v>
      </c>
      <c r="BC16" s="32">
        <v>0.75700000000000001</v>
      </c>
      <c r="BD16" s="32">
        <v>7.0000000000000001E-3</v>
      </c>
      <c r="BE16" s="32"/>
      <c r="BF16" s="32"/>
      <c r="BG16" s="33">
        <f t="shared" si="2"/>
        <v>11.338000000000001</v>
      </c>
      <c r="BH16" s="32">
        <v>0.129</v>
      </c>
      <c r="BI16" s="32">
        <v>7.0000000000000001E-3</v>
      </c>
      <c r="BJ16" s="32">
        <v>4.0000000000000001E-3</v>
      </c>
      <c r="BK16" s="32">
        <v>11.135</v>
      </c>
      <c r="BL16" s="32">
        <v>0</v>
      </c>
      <c r="BM16" s="32">
        <v>8.9999999999999993E-3</v>
      </c>
      <c r="BN16" s="32">
        <v>0.78800000000000003</v>
      </c>
      <c r="BO16" s="32">
        <v>7.0000000000000001E-3</v>
      </c>
      <c r="BP16" s="32"/>
      <c r="BQ16" s="32"/>
      <c r="BR16" s="33">
        <f t="shared" si="3"/>
        <v>12.079000000000001</v>
      </c>
      <c r="BS16" s="32">
        <v>0.129</v>
      </c>
      <c r="BT16" s="32">
        <v>7.0000000000000001E-3</v>
      </c>
      <c r="BU16" s="32">
        <v>4.0000000000000001E-3</v>
      </c>
      <c r="BV16" s="32">
        <v>11.846</v>
      </c>
      <c r="BW16" s="32">
        <v>0</v>
      </c>
      <c r="BX16" s="32">
        <v>8.9999999999999993E-3</v>
      </c>
      <c r="BY16" s="32">
        <v>0.81799999999999995</v>
      </c>
      <c r="BZ16" s="32">
        <v>7.0000000000000001E-3</v>
      </c>
      <c r="CA16" s="32"/>
      <c r="CB16" s="32"/>
      <c r="CC16" s="33">
        <f t="shared" si="4"/>
        <v>12.82</v>
      </c>
      <c r="CD16" s="32">
        <v>0.129</v>
      </c>
      <c r="CE16" s="32">
        <v>7.0000000000000001E-3</v>
      </c>
      <c r="CF16" s="32">
        <v>4.0000000000000001E-3</v>
      </c>
      <c r="CG16" s="32">
        <v>12.557</v>
      </c>
      <c r="CH16" s="32">
        <v>0</v>
      </c>
      <c r="CI16" s="32">
        <v>8.9999999999999993E-3</v>
      </c>
      <c r="CJ16" s="32">
        <v>0.84899999999999998</v>
      </c>
      <c r="CK16" s="32">
        <v>7.0000000000000001E-3</v>
      </c>
      <c r="CL16" s="105"/>
      <c r="CM16" s="105"/>
      <c r="CN16" s="34">
        <f t="shared" si="5"/>
        <v>13.562000000000001</v>
      </c>
      <c r="CO16" s="50"/>
      <c r="CP16" s="106" t="s">
        <v>1382</v>
      </c>
      <c r="CQ16" s="50"/>
      <c r="CR16" s="106" t="s">
        <v>1383</v>
      </c>
      <c r="CS16" s="8"/>
      <c r="CT16" s="8"/>
      <c r="CU16" s="102" t="s">
        <v>81</v>
      </c>
      <c r="CV16" s="103" t="s">
        <v>27</v>
      </c>
      <c r="CW16" s="104">
        <v>3</v>
      </c>
      <c r="CX16" s="32" t="s">
        <v>1384</v>
      </c>
      <c r="CY16" s="32" t="s">
        <v>1385</v>
      </c>
      <c r="CZ16" s="32" t="s">
        <v>1386</v>
      </c>
      <c r="DA16" s="32" t="s">
        <v>1387</v>
      </c>
      <c r="DB16" s="32" t="s">
        <v>1388</v>
      </c>
      <c r="DC16" s="32" t="s">
        <v>1389</v>
      </c>
      <c r="DD16" s="32" t="s">
        <v>1390</v>
      </c>
      <c r="DE16" s="32" t="s">
        <v>1391</v>
      </c>
      <c r="DF16" s="32" t="s">
        <v>1392</v>
      </c>
      <c r="DG16" s="32" t="s">
        <v>1393</v>
      </c>
      <c r="DH16" s="33" t="s">
        <v>1394</v>
      </c>
      <c r="DI16" s="32" t="s">
        <v>1384</v>
      </c>
      <c r="DJ16" s="32" t="s">
        <v>1385</v>
      </c>
      <c r="DK16" s="32" t="s">
        <v>1386</v>
      </c>
      <c r="DL16" s="32" t="s">
        <v>1387</v>
      </c>
      <c r="DM16" s="32" t="s">
        <v>1388</v>
      </c>
      <c r="DN16" s="32" t="s">
        <v>1389</v>
      </c>
      <c r="DO16" s="32" t="s">
        <v>1390</v>
      </c>
      <c r="DP16" s="32" t="s">
        <v>1391</v>
      </c>
      <c r="DQ16" s="32" t="s">
        <v>1392</v>
      </c>
      <c r="DR16" s="32" t="s">
        <v>1393</v>
      </c>
      <c r="DS16" s="33" t="s">
        <v>1394</v>
      </c>
      <c r="DT16" s="32" t="s">
        <v>1384</v>
      </c>
      <c r="DU16" s="32" t="s">
        <v>1385</v>
      </c>
      <c r="DV16" s="32" t="s">
        <v>1386</v>
      </c>
      <c r="DW16" s="32" t="s">
        <v>1387</v>
      </c>
      <c r="DX16" s="32" t="s">
        <v>1388</v>
      </c>
      <c r="DY16" s="32" t="s">
        <v>1389</v>
      </c>
      <c r="DZ16" s="32" t="s">
        <v>1390</v>
      </c>
      <c r="EA16" s="32" t="s">
        <v>1391</v>
      </c>
      <c r="EB16" s="32" t="s">
        <v>1392</v>
      </c>
      <c r="EC16" s="32" t="s">
        <v>1393</v>
      </c>
      <c r="ED16" s="33" t="s">
        <v>1394</v>
      </c>
      <c r="EE16" s="32" t="s">
        <v>1384</v>
      </c>
      <c r="EF16" s="32" t="s">
        <v>1385</v>
      </c>
      <c r="EG16" s="32" t="s">
        <v>1386</v>
      </c>
      <c r="EH16" s="32" t="s">
        <v>1387</v>
      </c>
      <c r="EI16" s="32" t="s">
        <v>1388</v>
      </c>
      <c r="EJ16" s="32" t="s">
        <v>1389</v>
      </c>
      <c r="EK16" s="32" t="s">
        <v>1390</v>
      </c>
      <c r="EL16" s="32" t="s">
        <v>1391</v>
      </c>
      <c r="EM16" s="32" t="s">
        <v>1392</v>
      </c>
      <c r="EN16" s="32" t="s">
        <v>1393</v>
      </c>
      <c r="EO16" s="33" t="s">
        <v>1394</v>
      </c>
      <c r="EP16" s="32" t="s">
        <v>1384</v>
      </c>
      <c r="EQ16" s="32" t="s">
        <v>1385</v>
      </c>
      <c r="ER16" s="32" t="s">
        <v>1386</v>
      </c>
      <c r="ES16" s="32" t="s">
        <v>1387</v>
      </c>
      <c r="ET16" s="32" t="s">
        <v>1388</v>
      </c>
      <c r="EU16" s="32" t="s">
        <v>1389</v>
      </c>
      <c r="EV16" s="32" t="s">
        <v>1390</v>
      </c>
      <c r="EW16" s="32" t="s">
        <v>1391</v>
      </c>
      <c r="EX16" s="32" t="s">
        <v>1392</v>
      </c>
      <c r="EY16" s="32" t="s">
        <v>1393</v>
      </c>
      <c r="EZ16" s="33" t="s">
        <v>1394</v>
      </c>
      <c r="FA16" s="32" t="s">
        <v>1384</v>
      </c>
      <c r="FB16" s="32" t="s">
        <v>1385</v>
      </c>
      <c r="FC16" s="32" t="s">
        <v>1386</v>
      </c>
      <c r="FD16" s="32" t="s">
        <v>1387</v>
      </c>
      <c r="FE16" s="32" t="s">
        <v>1388</v>
      </c>
      <c r="FF16" s="32" t="s">
        <v>1389</v>
      </c>
      <c r="FG16" s="32" t="s">
        <v>1390</v>
      </c>
      <c r="FH16" s="32" t="s">
        <v>1391</v>
      </c>
      <c r="FI16" s="32" t="s">
        <v>1392</v>
      </c>
      <c r="FJ16" s="32" t="s">
        <v>1393</v>
      </c>
      <c r="FK16" s="33" t="s">
        <v>1394</v>
      </c>
      <c r="FL16" s="32" t="s">
        <v>1384</v>
      </c>
      <c r="FM16" s="32" t="s">
        <v>1385</v>
      </c>
      <c r="FN16" s="32" t="s">
        <v>1386</v>
      </c>
      <c r="FO16" s="32" t="s">
        <v>1387</v>
      </c>
      <c r="FP16" s="32" t="s">
        <v>1388</v>
      </c>
      <c r="FQ16" s="32" t="s">
        <v>1389</v>
      </c>
      <c r="FR16" s="32" t="s">
        <v>1390</v>
      </c>
      <c r="FS16" s="32" t="s">
        <v>1391</v>
      </c>
      <c r="FT16" s="32" t="s">
        <v>1392</v>
      </c>
      <c r="FU16" s="32" t="s">
        <v>1393</v>
      </c>
      <c r="FV16" s="33" t="s">
        <v>1394</v>
      </c>
      <c r="FW16" s="32" t="s">
        <v>1384</v>
      </c>
      <c r="FX16" s="32" t="s">
        <v>1385</v>
      </c>
      <c r="FY16" s="32" t="s">
        <v>1386</v>
      </c>
      <c r="FZ16" s="32" t="s">
        <v>1387</v>
      </c>
      <c r="GA16" s="32" t="s">
        <v>1388</v>
      </c>
      <c r="GB16" s="32" t="s">
        <v>1389</v>
      </c>
      <c r="GC16" s="32" t="s">
        <v>1390</v>
      </c>
      <c r="GD16" s="32" t="s">
        <v>1391</v>
      </c>
      <c r="GE16" s="105" t="s">
        <v>1392</v>
      </c>
      <c r="GF16" s="105" t="s">
        <v>1393</v>
      </c>
      <c r="GG16" s="34" t="s">
        <v>1394</v>
      </c>
      <c r="GH16" s="50"/>
      <c r="GI16" s="106"/>
    </row>
    <row r="17" spans="1:191" ht="20.25" customHeight="1" thickTop="1" thickBot="1">
      <c r="A17" s="86"/>
      <c r="B17" s="107"/>
      <c r="C17" s="108"/>
      <c r="D17" s="109"/>
      <c r="E17" s="108"/>
      <c r="F17" s="108"/>
      <c r="G17" s="108"/>
      <c r="H17" s="108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13"/>
      <c r="CP17" s="37"/>
      <c r="CQ17" s="13"/>
      <c r="CR17" s="37"/>
      <c r="CS17" s="8"/>
      <c r="CT17" s="8"/>
      <c r="CU17" s="107"/>
      <c r="CV17" s="108"/>
      <c r="CW17" s="109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13"/>
      <c r="GI17" s="37"/>
    </row>
    <row r="18" spans="1:191" ht="20.25" customHeight="1" thickTop="1" thickBot="1">
      <c r="A18" s="86"/>
      <c r="B18" s="110" t="s">
        <v>90</v>
      </c>
      <c r="C18" s="111"/>
      <c r="D18" s="112"/>
      <c r="E18" s="111"/>
      <c r="F18" s="111"/>
      <c r="G18" s="111"/>
      <c r="H18" s="111"/>
      <c r="I18" s="39"/>
      <c r="J18" s="39"/>
      <c r="K18" s="39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9"/>
      <c r="CP18" s="40"/>
      <c r="CQ18" s="9"/>
      <c r="CR18" s="40"/>
      <c r="CS18" s="8"/>
      <c r="CT18" s="8"/>
      <c r="CU18" s="110" t="s">
        <v>90</v>
      </c>
      <c r="CV18" s="111"/>
      <c r="CW18" s="112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9"/>
      <c r="GI18" s="40"/>
    </row>
    <row r="19" spans="1:191" ht="20.25" customHeight="1" thickTop="1">
      <c r="A19" s="86"/>
      <c r="B19" s="92" t="s">
        <v>91</v>
      </c>
      <c r="C19" s="93" t="s">
        <v>27</v>
      </c>
      <c r="D19" s="94">
        <v>3</v>
      </c>
      <c r="E19" s="20">
        <v>1.0999999999999999E-2</v>
      </c>
      <c r="F19" s="20">
        <v>4.0000000000000001E-3</v>
      </c>
      <c r="G19" s="20">
        <v>2E-3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/>
      <c r="N19" s="20"/>
      <c r="O19" s="21">
        <f>IFERROR(SUM(E19:N19), 0)</f>
        <v>1.7000000000000001E-2</v>
      </c>
      <c r="P19" s="20">
        <v>7.0000000000000001E-3</v>
      </c>
      <c r="Q19" s="20">
        <v>1E-3</v>
      </c>
      <c r="R19" s="20">
        <v>1E-3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/>
      <c r="Y19" s="20"/>
      <c r="Z19" s="21">
        <f>IFERROR(SUM(P19:Y19), 0)</f>
        <v>9.0000000000000011E-3</v>
      </c>
      <c r="AA19" s="20">
        <v>6.0000000000000001E-3</v>
      </c>
      <c r="AB19" s="20">
        <v>1E-3</v>
      </c>
      <c r="AC19" s="20">
        <v>1E-3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/>
      <c r="AJ19" s="20"/>
      <c r="AK19" s="21">
        <f>IFERROR(SUM(AA19:AJ19), 0)</f>
        <v>8.0000000000000002E-3</v>
      </c>
      <c r="AL19" s="20">
        <v>4.0000000000000001E-3</v>
      </c>
      <c r="AM19" s="20">
        <v>1E-3</v>
      </c>
      <c r="AN19" s="20">
        <v>1E-3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/>
      <c r="AU19" s="20"/>
      <c r="AV19" s="21">
        <f>IFERROR(SUM(AL19:AU19), 0)</f>
        <v>6.0000000000000001E-3</v>
      </c>
      <c r="AW19" s="20">
        <v>4.0000000000000001E-3</v>
      </c>
      <c r="AX19" s="20">
        <v>1E-3</v>
      </c>
      <c r="AY19" s="20">
        <v>1E-3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/>
      <c r="BF19" s="20"/>
      <c r="BG19" s="21">
        <f>IFERROR(SUM(AW19:BF19), 0)</f>
        <v>6.0000000000000001E-3</v>
      </c>
      <c r="BH19" s="20">
        <v>4.0000000000000001E-3</v>
      </c>
      <c r="BI19" s="20">
        <v>1E-3</v>
      </c>
      <c r="BJ19" s="20">
        <v>1E-3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/>
      <c r="BQ19" s="20"/>
      <c r="BR19" s="21">
        <f>IFERROR(SUM(BH19:BQ19), 0)</f>
        <v>6.0000000000000001E-3</v>
      </c>
      <c r="BS19" s="20">
        <v>4.0000000000000001E-3</v>
      </c>
      <c r="BT19" s="20">
        <v>1E-3</v>
      </c>
      <c r="BU19" s="20">
        <v>1E-3</v>
      </c>
      <c r="BV19" s="20">
        <v>0</v>
      </c>
      <c r="BW19" s="20">
        <v>0</v>
      </c>
      <c r="BX19" s="20">
        <v>0</v>
      </c>
      <c r="BY19" s="20">
        <v>0</v>
      </c>
      <c r="BZ19" s="20">
        <v>0</v>
      </c>
      <c r="CA19" s="20"/>
      <c r="CB19" s="20"/>
      <c r="CC19" s="21">
        <f>IFERROR(SUM(BS19:CB19), 0)</f>
        <v>6.0000000000000001E-3</v>
      </c>
      <c r="CD19" s="20">
        <v>4.0000000000000001E-3</v>
      </c>
      <c r="CE19" s="20">
        <v>1E-3</v>
      </c>
      <c r="CF19" s="20">
        <v>1E-3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95"/>
      <c r="CM19" s="95"/>
      <c r="CN19" s="22">
        <f>IFERROR(SUM(CD19:CM19), 0)</f>
        <v>6.0000000000000001E-3</v>
      </c>
      <c r="CO19" s="50"/>
      <c r="CP19" s="96" t="s">
        <v>1395</v>
      </c>
      <c r="CQ19" s="50"/>
      <c r="CR19" s="96" t="s">
        <v>1396</v>
      </c>
      <c r="CS19" s="8"/>
      <c r="CT19" s="8"/>
      <c r="CU19" s="92" t="s">
        <v>91</v>
      </c>
      <c r="CV19" s="93" t="s">
        <v>27</v>
      </c>
      <c r="CW19" s="94">
        <v>3</v>
      </c>
      <c r="CX19" s="20" t="s">
        <v>1397</v>
      </c>
      <c r="CY19" s="20" t="s">
        <v>1398</v>
      </c>
      <c r="CZ19" s="20" t="s">
        <v>1399</v>
      </c>
      <c r="DA19" s="20" t="s">
        <v>1400</v>
      </c>
      <c r="DB19" s="20" t="s">
        <v>1401</v>
      </c>
      <c r="DC19" s="20" t="s">
        <v>1402</v>
      </c>
      <c r="DD19" s="20" t="s">
        <v>1403</v>
      </c>
      <c r="DE19" s="20" t="s">
        <v>1404</v>
      </c>
      <c r="DF19" s="20" t="s">
        <v>1405</v>
      </c>
      <c r="DG19" s="20" t="s">
        <v>1406</v>
      </c>
      <c r="DH19" s="21" t="s">
        <v>1407</v>
      </c>
      <c r="DI19" s="20" t="s">
        <v>1397</v>
      </c>
      <c r="DJ19" s="20" t="s">
        <v>1398</v>
      </c>
      <c r="DK19" s="20" t="s">
        <v>1399</v>
      </c>
      <c r="DL19" s="20" t="s">
        <v>1400</v>
      </c>
      <c r="DM19" s="20" t="s">
        <v>1401</v>
      </c>
      <c r="DN19" s="20" t="s">
        <v>1402</v>
      </c>
      <c r="DO19" s="20" t="s">
        <v>1403</v>
      </c>
      <c r="DP19" s="20" t="s">
        <v>1404</v>
      </c>
      <c r="DQ19" s="20" t="s">
        <v>1405</v>
      </c>
      <c r="DR19" s="20" t="s">
        <v>1406</v>
      </c>
      <c r="DS19" s="21" t="s">
        <v>1407</v>
      </c>
      <c r="DT19" s="20" t="s">
        <v>1397</v>
      </c>
      <c r="DU19" s="20" t="s">
        <v>1398</v>
      </c>
      <c r="DV19" s="20" t="s">
        <v>1399</v>
      </c>
      <c r="DW19" s="20" t="s">
        <v>1400</v>
      </c>
      <c r="DX19" s="20" t="s">
        <v>1401</v>
      </c>
      <c r="DY19" s="20" t="s">
        <v>1402</v>
      </c>
      <c r="DZ19" s="20" t="s">
        <v>1403</v>
      </c>
      <c r="EA19" s="20" t="s">
        <v>1404</v>
      </c>
      <c r="EB19" s="20" t="s">
        <v>1405</v>
      </c>
      <c r="EC19" s="20" t="s">
        <v>1406</v>
      </c>
      <c r="ED19" s="21" t="s">
        <v>1407</v>
      </c>
      <c r="EE19" s="20" t="s">
        <v>1397</v>
      </c>
      <c r="EF19" s="20" t="s">
        <v>1398</v>
      </c>
      <c r="EG19" s="20" t="s">
        <v>1399</v>
      </c>
      <c r="EH19" s="20" t="s">
        <v>1400</v>
      </c>
      <c r="EI19" s="20" t="s">
        <v>1401</v>
      </c>
      <c r="EJ19" s="20" t="s">
        <v>1402</v>
      </c>
      <c r="EK19" s="20" t="s">
        <v>1403</v>
      </c>
      <c r="EL19" s="20" t="s">
        <v>1404</v>
      </c>
      <c r="EM19" s="20" t="s">
        <v>1405</v>
      </c>
      <c r="EN19" s="20" t="s">
        <v>1406</v>
      </c>
      <c r="EO19" s="21" t="s">
        <v>1407</v>
      </c>
      <c r="EP19" s="20" t="s">
        <v>1397</v>
      </c>
      <c r="EQ19" s="20" t="s">
        <v>1398</v>
      </c>
      <c r="ER19" s="20" t="s">
        <v>1399</v>
      </c>
      <c r="ES19" s="20" t="s">
        <v>1400</v>
      </c>
      <c r="ET19" s="20" t="s">
        <v>1401</v>
      </c>
      <c r="EU19" s="20" t="s">
        <v>1402</v>
      </c>
      <c r="EV19" s="20" t="s">
        <v>1403</v>
      </c>
      <c r="EW19" s="20" t="s">
        <v>1404</v>
      </c>
      <c r="EX19" s="20" t="s">
        <v>1405</v>
      </c>
      <c r="EY19" s="20" t="s">
        <v>1406</v>
      </c>
      <c r="EZ19" s="21" t="s">
        <v>1407</v>
      </c>
      <c r="FA19" s="20" t="s">
        <v>1397</v>
      </c>
      <c r="FB19" s="20" t="s">
        <v>1398</v>
      </c>
      <c r="FC19" s="20" t="s">
        <v>1399</v>
      </c>
      <c r="FD19" s="20" t="s">
        <v>1400</v>
      </c>
      <c r="FE19" s="20" t="s">
        <v>1401</v>
      </c>
      <c r="FF19" s="20" t="s">
        <v>1402</v>
      </c>
      <c r="FG19" s="20" t="s">
        <v>1403</v>
      </c>
      <c r="FH19" s="20" t="s">
        <v>1404</v>
      </c>
      <c r="FI19" s="20" t="s">
        <v>1405</v>
      </c>
      <c r="FJ19" s="20" t="s">
        <v>1406</v>
      </c>
      <c r="FK19" s="21" t="s">
        <v>1407</v>
      </c>
      <c r="FL19" s="20" t="s">
        <v>1397</v>
      </c>
      <c r="FM19" s="20" t="s">
        <v>1398</v>
      </c>
      <c r="FN19" s="20" t="s">
        <v>1399</v>
      </c>
      <c r="FO19" s="20" t="s">
        <v>1400</v>
      </c>
      <c r="FP19" s="20" t="s">
        <v>1401</v>
      </c>
      <c r="FQ19" s="20" t="s">
        <v>1402</v>
      </c>
      <c r="FR19" s="20" t="s">
        <v>1403</v>
      </c>
      <c r="FS19" s="20" t="s">
        <v>1404</v>
      </c>
      <c r="FT19" s="20" t="s">
        <v>1405</v>
      </c>
      <c r="FU19" s="20" t="s">
        <v>1406</v>
      </c>
      <c r="FV19" s="21" t="s">
        <v>1407</v>
      </c>
      <c r="FW19" s="20" t="s">
        <v>1397</v>
      </c>
      <c r="FX19" s="20" t="s">
        <v>1398</v>
      </c>
      <c r="FY19" s="20" t="s">
        <v>1399</v>
      </c>
      <c r="FZ19" s="20" t="s">
        <v>1400</v>
      </c>
      <c r="GA19" s="20" t="s">
        <v>1401</v>
      </c>
      <c r="GB19" s="20" t="s">
        <v>1402</v>
      </c>
      <c r="GC19" s="20" t="s">
        <v>1403</v>
      </c>
      <c r="GD19" s="20" t="s">
        <v>1404</v>
      </c>
      <c r="GE19" s="95" t="s">
        <v>1405</v>
      </c>
      <c r="GF19" s="95" t="s">
        <v>1406</v>
      </c>
      <c r="GG19" s="22" t="s">
        <v>1407</v>
      </c>
      <c r="GH19" s="50"/>
      <c r="GI19" s="96"/>
    </row>
    <row r="20" spans="1:191" ht="20.25" customHeight="1">
      <c r="A20" s="86"/>
      <c r="B20" s="97" t="s">
        <v>1408</v>
      </c>
      <c r="C20" s="98" t="s">
        <v>27</v>
      </c>
      <c r="D20" s="99">
        <v>3</v>
      </c>
      <c r="E20" s="26">
        <v>1.0449999999999999</v>
      </c>
      <c r="F20" s="26">
        <v>0.34</v>
      </c>
      <c r="G20" s="26">
        <v>0.17799999999999999</v>
      </c>
      <c r="H20" s="26">
        <v>3.6509999999999998</v>
      </c>
      <c r="I20" s="26">
        <v>0</v>
      </c>
      <c r="J20" s="26">
        <v>0</v>
      </c>
      <c r="K20" s="26">
        <v>3.2000000000000001E-2</v>
      </c>
      <c r="L20" s="26">
        <v>0</v>
      </c>
      <c r="M20" s="26"/>
      <c r="N20" s="26"/>
      <c r="O20" s="27">
        <f>IFERROR(SUM(E20:N20), 0)</f>
        <v>5.2459999999999996</v>
      </c>
      <c r="P20" s="26">
        <v>1.2030000000000001</v>
      </c>
      <c r="Q20" s="26">
        <v>0.39100000000000001</v>
      </c>
      <c r="R20" s="26">
        <v>0.20499999999999999</v>
      </c>
      <c r="S20" s="26">
        <v>4.1769999999999996</v>
      </c>
      <c r="T20" s="26">
        <v>2.4E-2</v>
      </c>
      <c r="U20" s="26">
        <v>0</v>
      </c>
      <c r="V20" s="26">
        <v>3.6999999999999998E-2</v>
      </c>
      <c r="W20" s="26">
        <v>0</v>
      </c>
      <c r="X20" s="26"/>
      <c r="Y20" s="26"/>
      <c r="Z20" s="27">
        <f>IFERROR(SUM(P20:Y20), 0)</f>
        <v>6.0369999999999999</v>
      </c>
      <c r="AA20" s="26">
        <v>1.194</v>
      </c>
      <c r="AB20" s="26">
        <v>0.38900000000000001</v>
      </c>
      <c r="AC20" s="26">
        <v>0.20300000000000001</v>
      </c>
      <c r="AD20" s="26">
        <v>3.9870000000000001</v>
      </c>
      <c r="AE20" s="26">
        <v>0.185</v>
      </c>
      <c r="AF20" s="26">
        <v>0</v>
      </c>
      <c r="AG20" s="26">
        <v>3.6999999999999998E-2</v>
      </c>
      <c r="AH20" s="26">
        <v>0</v>
      </c>
      <c r="AI20" s="26"/>
      <c r="AJ20" s="26"/>
      <c r="AK20" s="27">
        <f>IFERROR(SUM(AA20:AJ20), 0)</f>
        <v>5.9949999999999992</v>
      </c>
      <c r="AL20" s="26">
        <v>1.2030000000000001</v>
      </c>
      <c r="AM20" s="26">
        <v>0.39100000000000001</v>
      </c>
      <c r="AN20" s="26">
        <v>0.20499999999999999</v>
      </c>
      <c r="AO20" s="26">
        <v>4.2039999999999997</v>
      </c>
      <c r="AP20" s="26">
        <v>0</v>
      </c>
      <c r="AQ20" s="26">
        <v>0</v>
      </c>
      <c r="AR20" s="26">
        <v>3.6999999999999998E-2</v>
      </c>
      <c r="AS20" s="26">
        <v>0</v>
      </c>
      <c r="AT20" s="26"/>
      <c r="AU20" s="26"/>
      <c r="AV20" s="27">
        <f>IFERROR(SUM(AL20:AU20), 0)</f>
        <v>6.04</v>
      </c>
      <c r="AW20" s="26">
        <v>1.27</v>
      </c>
      <c r="AX20" s="26">
        <v>0.41299999999999998</v>
      </c>
      <c r="AY20" s="26">
        <v>0.216</v>
      </c>
      <c r="AZ20" s="26">
        <v>4.4379999999999997</v>
      </c>
      <c r="BA20" s="26">
        <v>0</v>
      </c>
      <c r="BB20" s="26">
        <v>0</v>
      </c>
      <c r="BC20" s="26">
        <v>3.9E-2</v>
      </c>
      <c r="BD20" s="26">
        <v>0</v>
      </c>
      <c r="BE20" s="26"/>
      <c r="BF20" s="26"/>
      <c r="BG20" s="27">
        <f>IFERROR(SUM(AW20:BF20), 0)</f>
        <v>6.3759999999999994</v>
      </c>
      <c r="BH20" s="26">
        <v>1.3109999999999999</v>
      </c>
      <c r="BI20" s="26">
        <v>0.42699999999999999</v>
      </c>
      <c r="BJ20" s="26">
        <v>0.223</v>
      </c>
      <c r="BK20" s="26">
        <v>4.58</v>
      </c>
      <c r="BL20" s="26">
        <v>0</v>
      </c>
      <c r="BM20" s="26">
        <v>0</v>
      </c>
      <c r="BN20" s="26">
        <v>0.04</v>
      </c>
      <c r="BO20" s="26">
        <v>0</v>
      </c>
      <c r="BP20" s="26"/>
      <c r="BQ20" s="26"/>
      <c r="BR20" s="27">
        <f>IFERROR(SUM(BH20:BQ20), 0)</f>
        <v>6.5810000000000004</v>
      </c>
      <c r="BS20" s="26">
        <v>1.306</v>
      </c>
      <c r="BT20" s="26">
        <v>0.42499999999999999</v>
      </c>
      <c r="BU20" s="26">
        <v>0.222</v>
      </c>
      <c r="BV20" s="26">
        <v>4.5609999999999999</v>
      </c>
      <c r="BW20" s="26">
        <v>0</v>
      </c>
      <c r="BX20" s="26">
        <v>0</v>
      </c>
      <c r="BY20" s="26">
        <v>0.04</v>
      </c>
      <c r="BZ20" s="26">
        <v>0</v>
      </c>
      <c r="CA20" s="26"/>
      <c r="CB20" s="26"/>
      <c r="CC20" s="27">
        <f>IFERROR(SUM(BS20:CB20), 0)</f>
        <v>6.5540000000000003</v>
      </c>
      <c r="CD20" s="26">
        <v>1.296</v>
      </c>
      <c r="CE20" s="26">
        <v>0.42199999999999999</v>
      </c>
      <c r="CF20" s="26">
        <v>0.221</v>
      </c>
      <c r="CG20" s="26">
        <v>4.5259999999999998</v>
      </c>
      <c r="CH20" s="26">
        <v>0</v>
      </c>
      <c r="CI20" s="26">
        <v>0</v>
      </c>
      <c r="CJ20" s="26">
        <v>0.04</v>
      </c>
      <c r="CK20" s="26">
        <v>0</v>
      </c>
      <c r="CL20" s="100"/>
      <c r="CM20" s="100"/>
      <c r="CN20" s="28">
        <f>IFERROR(SUM(CD20:CM20), 0)</f>
        <v>6.5049999999999999</v>
      </c>
      <c r="CO20" s="50"/>
      <c r="CP20" s="101" t="s">
        <v>1409</v>
      </c>
      <c r="CQ20" s="50"/>
      <c r="CR20" s="101" t="s">
        <v>1410</v>
      </c>
      <c r="CS20" s="8"/>
      <c r="CT20" s="8"/>
      <c r="CU20" s="97" t="s">
        <v>1408</v>
      </c>
      <c r="CV20" s="98" t="s">
        <v>27</v>
      </c>
      <c r="CW20" s="99">
        <v>3</v>
      </c>
      <c r="CX20" s="26" t="s">
        <v>1411</v>
      </c>
      <c r="CY20" s="26" t="s">
        <v>1412</v>
      </c>
      <c r="CZ20" s="26" t="s">
        <v>1413</v>
      </c>
      <c r="DA20" s="26" t="s">
        <v>1414</v>
      </c>
      <c r="DB20" s="26" t="s">
        <v>1415</v>
      </c>
      <c r="DC20" s="26" t="s">
        <v>1416</v>
      </c>
      <c r="DD20" s="26" t="s">
        <v>1417</v>
      </c>
      <c r="DE20" s="26" t="s">
        <v>1418</v>
      </c>
      <c r="DF20" s="26" t="s">
        <v>1419</v>
      </c>
      <c r="DG20" s="26" t="s">
        <v>1420</v>
      </c>
      <c r="DH20" s="27" t="s">
        <v>1421</v>
      </c>
      <c r="DI20" s="26" t="s">
        <v>1411</v>
      </c>
      <c r="DJ20" s="26" t="s">
        <v>1412</v>
      </c>
      <c r="DK20" s="26" t="s">
        <v>1413</v>
      </c>
      <c r="DL20" s="26" t="s">
        <v>1414</v>
      </c>
      <c r="DM20" s="26" t="s">
        <v>1415</v>
      </c>
      <c r="DN20" s="26" t="s">
        <v>1416</v>
      </c>
      <c r="DO20" s="26" t="s">
        <v>1417</v>
      </c>
      <c r="DP20" s="26" t="s">
        <v>1418</v>
      </c>
      <c r="DQ20" s="26" t="s">
        <v>1419</v>
      </c>
      <c r="DR20" s="26" t="s">
        <v>1420</v>
      </c>
      <c r="DS20" s="27" t="s">
        <v>1421</v>
      </c>
      <c r="DT20" s="26" t="s">
        <v>1411</v>
      </c>
      <c r="DU20" s="26" t="s">
        <v>1412</v>
      </c>
      <c r="DV20" s="26" t="s">
        <v>1413</v>
      </c>
      <c r="DW20" s="26" t="s">
        <v>1414</v>
      </c>
      <c r="DX20" s="26" t="s">
        <v>1415</v>
      </c>
      <c r="DY20" s="26" t="s">
        <v>1416</v>
      </c>
      <c r="DZ20" s="26" t="s">
        <v>1417</v>
      </c>
      <c r="EA20" s="26" t="s">
        <v>1418</v>
      </c>
      <c r="EB20" s="26" t="s">
        <v>1419</v>
      </c>
      <c r="EC20" s="26" t="s">
        <v>1420</v>
      </c>
      <c r="ED20" s="27" t="s">
        <v>1421</v>
      </c>
      <c r="EE20" s="26" t="s">
        <v>1411</v>
      </c>
      <c r="EF20" s="26" t="s">
        <v>1412</v>
      </c>
      <c r="EG20" s="26" t="s">
        <v>1413</v>
      </c>
      <c r="EH20" s="26" t="s">
        <v>1414</v>
      </c>
      <c r="EI20" s="26" t="s">
        <v>1415</v>
      </c>
      <c r="EJ20" s="26" t="s">
        <v>1416</v>
      </c>
      <c r="EK20" s="26" t="s">
        <v>1417</v>
      </c>
      <c r="EL20" s="26" t="s">
        <v>1418</v>
      </c>
      <c r="EM20" s="26" t="s">
        <v>1419</v>
      </c>
      <c r="EN20" s="26" t="s">
        <v>1420</v>
      </c>
      <c r="EO20" s="27" t="s">
        <v>1421</v>
      </c>
      <c r="EP20" s="26" t="s">
        <v>1411</v>
      </c>
      <c r="EQ20" s="26" t="s">
        <v>1412</v>
      </c>
      <c r="ER20" s="26" t="s">
        <v>1413</v>
      </c>
      <c r="ES20" s="26" t="s">
        <v>1414</v>
      </c>
      <c r="ET20" s="26" t="s">
        <v>1415</v>
      </c>
      <c r="EU20" s="26" t="s">
        <v>1416</v>
      </c>
      <c r="EV20" s="26" t="s">
        <v>1417</v>
      </c>
      <c r="EW20" s="26" t="s">
        <v>1418</v>
      </c>
      <c r="EX20" s="26" t="s">
        <v>1419</v>
      </c>
      <c r="EY20" s="26" t="s">
        <v>1420</v>
      </c>
      <c r="EZ20" s="27" t="s">
        <v>1421</v>
      </c>
      <c r="FA20" s="26" t="s">
        <v>1411</v>
      </c>
      <c r="FB20" s="26" t="s">
        <v>1412</v>
      </c>
      <c r="FC20" s="26" t="s">
        <v>1413</v>
      </c>
      <c r="FD20" s="26" t="s">
        <v>1414</v>
      </c>
      <c r="FE20" s="26" t="s">
        <v>1415</v>
      </c>
      <c r="FF20" s="26" t="s">
        <v>1416</v>
      </c>
      <c r="FG20" s="26" t="s">
        <v>1417</v>
      </c>
      <c r="FH20" s="26" t="s">
        <v>1418</v>
      </c>
      <c r="FI20" s="26" t="s">
        <v>1419</v>
      </c>
      <c r="FJ20" s="26" t="s">
        <v>1420</v>
      </c>
      <c r="FK20" s="27" t="s">
        <v>1421</v>
      </c>
      <c r="FL20" s="26" t="s">
        <v>1411</v>
      </c>
      <c r="FM20" s="26" t="s">
        <v>1412</v>
      </c>
      <c r="FN20" s="26" t="s">
        <v>1413</v>
      </c>
      <c r="FO20" s="26" t="s">
        <v>1414</v>
      </c>
      <c r="FP20" s="26" t="s">
        <v>1415</v>
      </c>
      <c r="FQ20" s="26" t="s">
        <v>1416</v>
      </c>
      <c r="FR20" s="26" t="s">
        <v>1417</v>
      </c>
      <c r="FS20" s="26" t="s">
        <v>1418</v>
      </c>
      <c r="FT20" s="26" t="s">
        <v>1419</v>
      </c>
      <c r="FU20" s="26" t="s">
        <v>1420</v>
      </c>
      <c r="FV20" s="27" t="s">
        <v>1421</v>
      </c>
      <c r="FW20" s="26" t="s">
        <v>1411</v>
      </c>
      <c r="FX20" s="26" t="s">
        <v>1412</v>
      </c>
      <c r="FY20" s="26" t="s">
        <v>1413</v>
      </c>
      <c r="FZ20" s="26" t="s">
        <v>1414</v>
      </c>
      <c r="GA20" s="26" t="s">
        <v>1415</v>
      </c>
      <c r="GB20" s="26" t="s">
        <v>1416</v>
      </c>
      <c r="GC20" s="26" t="s">
        <v>1417</v>
      </c>
      <c r="GD20" s="26" t="s">
        <v>1418</v>
      </c>
      <c r="GE20" s="100" t="s">
        <v>1419</v>
      </c>
      <c r="GF20" s="100" t="s">
        <v>1420</v>
      </c>
      <c r="GG20" s="28" t="s">
        <v>1421</v>
      </c>
      <c r="GH20" s="50"/>
      <c r="GI20" s="101"/>
    </row>
    <row r="21" spans="1:191" ht="20.25" customHeight="1" thickBot="1">
      <c r="A21" s="86"/>
      <c r="B21" s="102" t="s">
        <v>109</v>
      </c>
      <c r="C21" s="103" t="s">
        <v>27</v>
      </c>
      <c r="D21" s="104">
        <v>3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/>
      <c r="N21" s="32"/>
      <c r="O21" s="33">
        <f>IFERROR(SUM(E21:N21), 0)</f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/>
      <c r="Y21" s="32"/>
      <c r="Z21" s="33">
        <f>IFERROR(SUM(P21:Y21), 0)</f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/>
      <c r="AJ21" s="32"/>
      <c r="AK21" s="33">
        <f>IFERROR(SUM(AA21:AJ21), 0)</f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/>
      <c r="AU21" s="32"/>
      <c r="AV21" s="33">
        <f>IFERROR(SUM(AL21:AU21), 0)</f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/>
      <c r="BF21" s="32"/>
      <c r="BG21" s="33">
        <f>IFERROR(SUM(AW21:BF21), 0)</f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2">
        <v>0</v>
      </c>
      <c r="BN21" s="32">
        <v>0</v>
      </c>
      <c r="BO21" s="32">
        <v>0</v>
      </c>
      <c r="BP21" s="32"/>
      <c r="BQ21" s="32"/>
      <c r="BR21" s="33">
        <f>IFERROR(SUM(BH21:BQ21), 0)</f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2"/>
      <c r="CB21" s="32"/>
      <c r="CC21" s="33">
        <f>IFERROR(SUM(BS21:CB21), 0)</f>
        <v>0</v>
      </c>
      <c r="CD21" s="32">
        <v>0</v>
      </c>
      <c r="CE21" s="32">
        <v>0</v>
      </c>
      <c r="CF21" s="32">
        <v>0</v>
      </c>
      <c r="CG21" s="32">
        <v>0</v>
      </c>
      <c r="CH21" s="32">
        <v>0</v>
      </c>
      <c r="CI21" s="32">
        <v>0</v>
      </c>
      <c r="CJ21" s="32">
        <v>0</v>
      </c>
      <c r="CK21" s="32">
        <v>0</v>
      </c>
      <c r="CL21" s="105"/>
      <c r="CM21" s="105"/>
      <c r="CN21" s="34">
        <f>IFERROR(SUM(CD21:CM21), 0)</f>
        <v>0</v>
      </c>
      <c r="CO21" s="50"/>
      <c r="CP21" s="106" t="s">
        <v>1422</v>
      </c>
      <c r="CQ21" s="50"/>
      <c r="CR21" s="106" t="s">
        <v>1423</v>
      </c>
      <c r="CS21" s="8"/>
      <c r="CT21" s="8"/>
      <c r="CU21" s="102" t="s">
        <v>109</v>
      </c>
      <c r="CV21" s="103" t="s">
        <v>27</v>
      </c>
      <c r="CW21" s="104">
        <v>3</v>
      </c>
      <c r="CX21" s="32" t="s">
        <v>1424</v>
      </c>
      <c r="CY21" s="32" t="s">
        <v>1425</v>
      </c>
      <c r="CZ21" s="32" t="s">
        <v>1426</v>
      </c>
      <c r="DA21" s="32" t="s">
        <v>1427</v>
      </c>
      <c r="DB21" s="32" t="s">
        <v>1428</v>
      </c>
      <c r="DC21" s="32" t="s">
        <v>1429</v>
      </c>
      <c r="DD21" s="32" t="s">
        <v>1430</v>
      </c>
      <c r="DE21" s="32" t="s">
        <v>1431</v>
      </c>
      <c r="DF21" s="32" t="s">
        <v>1432</v>
      </c>
      <c r="DG21" s="32" t="s">
        <v>1433</v>
      </c>
      <c r="DH21" s="33" t="s">
        <v>1434</v>
      </c>
      <c r="DI21" s="32" t="s">
        <v>1424</v>
      </c>
      <c r="DJ21" s="32" t="s">
        <v>1425</v>
      </c>
      <c r="DK21" s="32" t="s">
        <v>1426</v>
      </c>
      <c r="DL21" s="32" t="s">
        <v>1427</v>
      </c>
      <c r="DM21" s="32" t="s">
        <v>1428</v>
      </c>
      <c r="DN21" s="32" t="s">
        <v>1429</v>
      </c>
      <c r="DO21" s="32" t="s">
        <v>1430</v>
      </c>
      <c r="DP21" s="32" t="s">
        <v>1431</v>
      </c>
      <c r="DQ21" s="32" t="s">
        <v>1432</v>
      </c>
      <c r="DR21" s="32" t="s">
        <v>1433</v>
      </c>
      <c r="DS21" s="33" t="s">
        <v>1434</v>
      </c>
      <c r="DT21" s="32" t="s">
        <v>1424</v>
      </c>
      <c r="DU21" s="32" t="s">
        <v>1425</v>
      </c>
      <c r="DV21" s="32" t="s">
        <v>1426</v>
      </c>
      <c r="DW21" s="32" t="s">
        <v>1427</v>
      </c>
      <c r="DX21" s="32" t="s">
        <v>1428</v>
      </c>
      <c r="DY21" s="32" t="s">
        <v>1429</v>
      </c>
      <c r="DZ21" s="32" t="s">
        <v>1430</v>
      </c>
      <c r="EA21" s="32" t="s">
        <v>1431</v>
      </c>
      <c r="EB21" s="32" t="s">
        <v>1432</v>
      </c>
      <c r="EC21" s="32" t="s">
        <v>1433</v>
      </c>
      <c r="ED21" s="33" t="s">
        <v>1434</v>
      </c>
      <c r="EE21" s="32" t="s">
        <v>1424</v>
      </c>
      <c r="EF21" s="32" t="s">
        <v>1425</v>
      </c>
      <c r="EG21" s="32" t="s">
        <v>1426</v>
      </c>
      <c r="EH21" s="32" t="s">
        <v>1427</v>
      </c>
      <c r="EI21" s="32" t="s">
        <v>1428</v>
      </c>
      <c r="EJ21" s="32" t="s">
        <v>1429</v>
      </c>
      <c r="EK21" s="32" t="s">
        <v>1430</v>
      </c>
      <c r="EL21" s="32" t="s">
        <v>1431</v>
      </c>
      <c r="EM21" s="32" t="s">
        <v>1432</v>
      </c>
      <c r="EN21" s="32" t="s">
        <v>1433</v>
      </c>
      <c r="EO21" s="33" t="s">
        <v>1434</v>
      </c>
      <c r="EP21" s="32" t="s">
        <v>1424</v>
      </c>
      <c r="EQ21" s="32" t="s">
        <v>1425</v>
      </c>
      <c r="ER21" s="32" t="s">
        <v>1426</v>
      </c>
      <c r="ES21" s="32" t="s">
        <v>1427</v>
      </c>
      <c r="ET21" s="32" t="s">
        <v>1428</v>
      </c>
      <c r="EU21" s="32" t="s">
        <v>1429</v>
      </c>
      <c r="EV21" s="32" t="s">
        <v>1430</v>
      </c>
      <c r="EW21" s="32" t="s">
        <v>1431</v>
      </c>
      <c r="EX21" s="32" t="s">
        <v>1432</v>
      </c>
      <c r="EY21" s="32" t="s">
        <v>1433</v>
      </c>
      <c r="EZ21" s="33" t="s">
        <v>1434</v>
      </c>
      <c r="FA21" s="32" t="s">
        <v>1424</v>
      </c>
      <c r="FB21" s="32" t="s">
        <v>1425</v>
      </c>
      <c r="FC21" s="32" t="s">
        <v>1426</v>
      </c>
      <c r="FD21" s="32" t="s">
        <v>1427</v>
      </c>
      <c r="FE21" s="32" t="s">
        <v>1428</v>
      </c>
      <c r="FF21" s="32" t="s">
        <v>1429</v>
      </c>
      <c r="FG21" s="32" t="s">
        <v>1430</v>
      </c>
      <c r="FH21" s="32" t="s">
        <v>1431</v>
      </c>
      <c r="FI21" s="32" t="s">
        <v>1432</v>
      </c>
      <c r="FJ21" s="32" t="s">
        <v>1433</v>
      </c>
      <c r="FK21" s="33" t="s">
        <v>1434</v>
      </c>
      <c r="FL21" s="32" t="s">
        <v>1424</v>
      </c>
      <c r="FM21" s="32" t="s">
        <v>1425</v>
      </c>
      <c r="FN21" s="32" t="s">
        <v>1426</v>
      </c>
      <c r="FO21" s="32" t="s">
        <v>1427</v>
      </c>
      <c r="FP21" s="32" t="s">
        <v>1428</v>
      </c>
      <c r="FQ21" s="32" t="s">
        <v>1429</v>
      </c>
      <c r="FR21" s="32" t="s">
        <v>1430</v>
      </c>
      <c r="FS21" s="32" t="s">
        <v>1431</v>
      </c>
      <c r="FT21" s="32" t="s">
        <v>1432</v>
      </c>
      <c r="FU21" s="32" t="s">
        <v>1433</v>
      </c>
      <c r="FV21" s="33" t="s">
        <v>1434</v>
      </c>
      <c r="FW21" s="32" t="s">
        <v>1424</v>
      </c>
      <c r="FX21" s="32" t="s">
        <v>1425</v>
      </c>
      <c r="FY21" s="32" t="s">
        <v>1426</v>
      </c>
      <c r="FZ21" s="32" t="s">
        <v>1427</v>
      </c>
      <c r="GA21" s="32" t="s">
        <v>1428</v>
      </c>
      <c r="GB21" s="32" t="s">
        <v>1429</v>
      </c>
      <c r="GC21" s="32" t="s">
        <v>1430</v>
      </c>
      <c r="GD21" s="32" t="s">
        <v>1431</v>
      </c>
      <c r="GE21" s="105" t="s">
        <v>1432</v>
      </c>
      <c r="GF21" s="105" t="s">
        <v>1433</v>
      </c>
      <c r="GG21" s="34" t="s">
        <v>1434</v>
      </c>
      <c r="GH21" s="50"/>
      <c r="GI21" s="106"/>
    </row>
    <row r="22" spans="1:191" ht="20.25" customHeight="1" thickTop="1" thickBot="1">
      <c r="A22" s="86"/>
      <c r="B22" s="107"/>
      <c r="C22" s="108"/>
      <c r="D22" s="109"/>
      <c r="E22" s="108"/>
      <c r="F22" s="108"/>
      <c r="G22" s="108"/>
      <c r="H22" s="10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89"/>
      <c r="CP22" s="41"/>
      <c r="CQ22" s="89"/>
      <c r="CR22" s="41"/>
      <c r="CS22" s="8"/>
      <c r="CT22" s="8"/>
      <c r="CU22" s="107"/>
      <c r="CV22" s="108"/>
      <c r="CW22" s="109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89"/>
      <c r="GI22" s="41"/>
    </row>
    <row r="23" spans="1:191" ht="20.25" customHeight="1" thickTop="1" thickBot="1">
      <c r="A23" s="86"/>
      <c r="B23" s="110" t="s">
        <v>118</v>
      </c>
      <c r="C23" s="111"/>
      <c r="D23" s="112"/>
      <c r="E23" s="111"/>
      <c r="F23" s="111"/>
      <c r="G23" s="111"/>
      <c r="H23" s="111"/>
      <c r="I23" s="39"/>
      <c r="J23" s="39"/>
      <c r="K23" s="39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9"/>
      <c r="CP23" s="40"/>
      <c r="CQ23" s="9"/>
      <c r="CR23" s="40"/>
      <c r="CS23" s="8"/>
      <c r="CT23" s="8"/>
      <c r="CU23" s="110" t="s">
        <v>118</v>
      </c>
      <c r="CV23" s="111"/>
      <c r="CW23" s="112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9"/>
      <c r="GI23" s="40"/>
    </row>
    <row r="24" spans="1:191" ht="20.25" customHeight="1" thickTop="1">
      <c r="A24" s="86"/>
      <c r="B24" s="92" t="s">
        <v>119</v>
      </c>
      <c r="C24" s="93" t="s">
        <v>27</v>
      </c>
      <c r="D24" s="94">
        <v>3</v>
      </c>
      <c r="E24" s="20">
        <v>5.8000000000000003E-2</v>
      </c>
      <c r="F24" s="20">
        <v>2.3E-2</v>
      </c>
      <c r="G24" s="20">
        <v>1.2E-2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/>
      <c r="N24" s="20"/>
      <c r="O24" s="21">
        <f>IFERROR(SUM(E24:N24), 0)</f>
        <v>9.2999999999999999E-2</v>
      </c>
      <c r="P24" s="20">
        <v>3.5999999999999997E-2</v>
      </c>
      <c r="Q24" s="20">
        <v>7.0000000000000001E-3</v>
      </c>
      <c r="R24" s="20">
        <v>5.0000000000000001E-3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/>
      <c r="Y24" s="20"/>
      <c r="Z24" s="21">
        <f>IFERROR(SUM(P24:Y24), 0)</f>
        <v>4.7999999999999994E-2</v>
      </c>
      <c r="AA24" s="20">
        <v>3.3000000000000002E-2</v>
      </c>
      <c r="AB24" s="20">
        <v>6.0000000000000001E-3</v>
      </c>
      <c r="AC24" s="20">
        <v>5.0000000000000001E-3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/>
      <c r="AJ24" s="20"/>
      <c r="AK24" s="21">
        <f>IFERROR(SUM(AA24:AJ24), 0)</f>
        <v>4.3999999999999997E-2</v>
      </c>
      <c r="AL24" s="20">
        <v>1.9E-2</v>
      </c>
      <c r="AM24" s="20">
        <v>3.0000000000000001E-3</v>
      </c>
      <c r="AN24" s="20">
        <v>5.0000000000000001E-3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/>
      <c r="AU24" s="20"/>
      <c r="AV24" s="21">
        <f>IFERROR(SUM(AL24:AU24), 0)</f>
        <v>2.7E-2</v>
      </c>
      <c r="AW24" s="20">
        <v>1.7999999999999999E-2</v>
      </c>
      <c r="AX24" s="20">
        <v>3.0000000000000001E-3</v>
      </c>
      <c r="AY24" s="20">
        <v>4.0000000000000001E-3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/>
      <c r="BF24" s="20"/>
      <c r="BG24" s="21">
        <f>IFERROR(SUM(AW24:BF24), 0)</f>
        <v>2.4999999999999998E-2</v>
      </c>
      <c r="BH24" s="20">
        <v>1.7999999999999999E-2</v>
      </c>
      <c r="BI24" s="20">
        <v>3.0000000000000001E-3</v>
      </c>
      <c r="BJ24" s="20">
        <v>4.0000000000000001E-3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/>
      <c r="BQ24" s="20"/>
      <c r="BR24" s="21">
        <f>IFERROR(SUM(BH24:BQ24), 0)</f>
        <v>2.4999999999999998E-2</v>
      </c>
      <c r="BS24" s="20">
        <v>1.7000000000000001E-2</v>
      </c>
      <c r="BT24" s="20">
        <v>3.0000000000000001E-3</v>
      </c>
      <c r="BU24" s="20">
        <v>4.0000000000000001E-3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/>
      <c r="CB24" s="20"/>
      <c r="CC24" s="21">
        <f>IFERROR(SUM(BS24:CB24), 0)</f>
        <v>2.4E-2</v>
      </c>
      <c r="CD24" s="20">
        <v>1.7000000000000001E-2</v>
      </c>
      <c r="CE24" s="20">
        <v>3.0000000000000001E-3</v>
      </c>
      <c r="CF24" s="20">
        <v>4.0000000000000001E-3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95"/>
      <c r="CM24" s="95"/>
      <c r="CN24" s="22">
        <f>IFERROR(SUM(CD24:CM24), 0)</f>
        <v>2.4E-2</v>
      </c>
      <c r="CO24" s="50"/>
      <c r="CP24" s="96" t="s">
        <v>1435</v>
      </c>
      <c r="CQ24" s="50"/>
      <c r="CR24" s="96" t="s">
        <v>1436</v>
      </c>
      <c r="CS24" s="8"/>
      <c r="CT24" s="8"/>
      <c r="CU24" s="92" t="s">
        <v>119</v>
      </c>
      <c r="CV24" s="93" t="s">
        <v>27</v>
      </c>
      <c r="CW24" s="94">
        <v>3</v>
      </c>
      <c r="CX24" s="20" t="s">
        <v>1437</v>
      </c>
      <c r="CY24" s="20" t="s">
        <v>1438</v>
      </c>
      <c r="CZ24" s="20" t="s">
        <v>1439</v>
      </c>
      <c r="DA24" s="20" t="s">
        <v>1440</v>
      </c>
      <c r="DB24" s="20" t="s">
        <v>1441</v>
      </c>
      <c r="DC24" s="20" t="s">
        <v>1442</v>
      </c>
      <c r="DD24" s="20" t="s">
        <v>1443</v>
      </c>
      <c r="DE24" s="20" t="s">
        <v>1444</v>
      </c>
      <c r="DF24" s="20" t="s">
        <v>1445</v>
      </c>
      <c r="DG24" s="20" t="s">
        <v>1446</v>
      </c>
      <c r="DH24" s="21" t="s">
        <v>1447</v>
      </c>
      <c r="DI24" s="20" t="s">
        <v>1437</v>
      </c>
      <c r="DJ24" s="20" t="s">
        <v>1438</v>
      </c>
      <c r="DK24" s="20" t="s">
        <v>1439</v>
      </c>
      <c r="DL24" s="20" t="s">
        <v>1440</v>
      </c>
      <c r="DM24" s="20" t="s">
        <v>1441</v>
      </c>
      <c r="DN24" s="20" t="s">
        <v>1442</v>
      </c>
      <c r="DO24" s="20" t="s">
        <v>1443</v>
      </c>
      <c r="DP24" s="20" t="s">
        <v>1444</v>
      </c>
      <c r="DQ24" s="20" t="s">
        <v>1445</v>
      </c>
      <c r="DR24" s="20" t="s">
        <v>1446</v>
      </c>
      <c r="DS24" s="21" t="s">
        <v>1447</v>
      </c>
      <c r="DT24" s="20" t="s">
        <v>1437</v>
      </c>
      <c r="DU24" s="20" t="s">
        <v>1438</v>
      </c>
      <c r="DV24" s="20" t="s">
        <v>1439</v>
      </c>
      <c r="DW24" s="20" t="s">
        <v>1440</v>
      </c>
      <c r="DX24" s="20" t="s">
        <v>1441</v>
      </c>
      <c r="DY24" s="20" t="s">
        <v>1442</v>
      </c>
      <c r="DZ24" s="20" t="s">
        <v>1443</v>
      </c>
      <c r="EA24" s="20" t="s">
        <v>1444</v>
      </c>
      <c r="EB24" s="20" t="s">
        <v>1445</v>
      </c>
      <c r="EC24" s="20" t="s">
        <v>1446</v>
      </c>
      <c r="ED24" s="21" t="s">
        <v>1447</v>
      </c>
      <c r="EE24" s="20" t="s">
        <v>1437</v>
      </c>
      <c r="EF24" s="20" t="s">
        <v>1438</v>
      </c>
      <c r="EG24" s="20" t="s">
        <v>1439</v>
      </c>
      <c r="EH24" s="20" t="s">
        <v>1440</v>
      </c>
      <c r="EI24" s="20" t="s">
        <v>1441</v>
      </c>
      <c r="EJ24" s="20" t="s">
        <v>1442</v>
      </c>
      <c r="EK24" s="20" t="s">
        <v>1443</v>
      </c>
      <c r="EL24" s="20" t="s">
        <v>1444</v>
      </c>
      <c r="EM24" s="20" t="s">
        <v>1445</v>
      </c>
      <c r="EN24" s="20" t="s">
        <v>1446</v>
      </c>
      <c r="EO24" s="21" t="s">
        <v>1447</v>
      </c>
      <c r="EP24" s="20" t="s">
        <v>1437</v>
      </c>
      <c r="EQ24" s="20" t="s">
        <v>1438</v>
      </c>
      <c r="ER24" s="20" t="s">
        <v>1439</v>
      </c>
      <c r="ES24" s="20" t="s">
        <v>1440</v>
      </c>
      <c r="ET24" s="20" t="s">
        <v>1441</v>
      </c>
      <c r="EU24" s="20" t="s">
        <v>1442</v>
      </c>
      <c r="EV24" s="20" t="s">
        <v>1443</v>
      </c>
      <c r="EW24" s="20" t="s">
        <v>1444</v>
      </c>
      <c r="EX24" s="20" t="s">
        <v>1445</v>
      </c>
      <c r="EY24" s="20" t="s">
        <v>1446</v>
      </c>
      <c r="EZ24" s="21" t="s">
        <v>1447</v>
      </c>
      <c r="FA24" s="20" t="s">
        <v>1437</v>
      </c>
      <c r="FB24" s="20" t="s">
        <v>1438</v>
      </c>
      <c r="FC24" s="20" t="s">
        <v>1439</v>
      </c>
      <c r="FD24" s="20" t="s">
        <v>1440</v>
      </c>
      <c r="FE24" s="20" t="s">
        <v>1441</v>
      </c>
      <c r="FF24" s="20" t="s">
        <v>1442</v>
      </c>
      <c r="FG24" s="20" t="s">
        <v>1443</v>
      </c>
      <c r="FH24" s="20" t="s">
        <v>1444</v>
      </c>
      <c r="FI24" s="20" t="s">
        <v>1445</v>
      </c>
      <c r="FJ24" s="20" t="s">
        <v>1446</v>
      </c>
      <c r="FK24" s="21" t="s">
        <v>1447</v>
      </c>
      <c r="FL24" s="20" t="s">
        <v>1437</v>
      </c>
      <c r="FM24" s="20" t="s">
        <v>1438</v>
      </c>
      <c r="FN24" s="20" t="s">
        <v>1439</v>
      </c>
      <c r="FO24" s="20" t="s">
        <v>1440</v>
      </c>
      <c r="FP24" s="20" t="s">
        <v>1441</v>
      </c>
      <c r="FQ24" s="20" t="s">
        <v>1442</v>
      </c>
      <c r="FR24" s="20" t="s">
        <v>1443</v>
      </c>
      <c r="FS24" s="20" t="s">
        <v>1444</v>
      </c>
      <c r="FT24" s="20" t="s">
        <v>1445</v>
      </c>
      <c r="FU24" s="20" t="s">
        <v>1446</v>
      </c>
      <c r="FV24" s="21" t="s">
        <v>1447</v>
      </c>
      <c r="FW24" s="20" t="s">
        <v>1437</v>
      </c>
      <c r="FX24" s="20" t="s">
        <v>1438</v>
      </c>
      <c r="FY24" s="20" t="s">
        <v>1439</v>
      </c>
      <c r="FZ24" s="20" t="s">
        <v>1440</v>
      </c>
      <c r="GA24" s="20" t="s">
        <v>1441</v>
      </c>
      <c r="GB24" s="20" t="s">
        <v>1442</v>
      </c>
      <c r="GC24" s="20" t="s">
        <v>1443</v>
      </c>
      <c r="GD24" s="20" t="s">
        <v>1444</v>
      </c>
      <c r="GE24" s="95" t="s">
        <v>1445</v>
      </c>
      <c r="GF24" s="95" t="s">
        <v>1446</v>
      </c>
      <c r="GG24" s="22" t="s">
        <v>1447</v>
      </c>
      <c r="GH24" s="50"/>
      <c r="GI24" s="96"/>
    </row>
    <row r="25" spans="1:191" ht="20.25" customHeight="1">
      <c r="A25" s="86"/>
      <c r="B25" s="97" t="s">
        <v>128</v>
      </c>
      <c r="C25" s="98" t="s">
        <v>27</v>
      </c>
      <c r="D25" s="99">
        <v>3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/>
      <c r="N25" s="26"/>
      <c r="O25" s="27">
        <f>IFERROR(SUM(E25:N25), 0)</f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/>
      <c r="Y25" s="26"/>
      <c r="Z25" s="27">
        <f>IFERROR(SUM(P25:Y25), 0)</f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/>
      <c r="AJ25" s="26"/>
      <c r="AK25" s="27">
        <f>IFERROR(SUM(AA25:AJ25), 0)</f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/>
      <c r="AU25" s="26"/>
      <c r="AV25" s="27">
        <f>IFERROR(SUM(AL25:AU25), 0)</f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/>
      <c r="BF25" s="26"/>
      <c r="BG25" s="27">
        <f>IFERROR(SUM(AW25:BF25), 0)</f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/>
      <c r="BQ25" s="26"/>
      <c r="BR25" s="27">
        <f>IFERROR(SUM(BH25:BQ25), 0)</f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/>
      <c r="CB25" s="26"/>
      <c r="CC25" s="27">
        <f>IFERROR(SUM(BS25:CB25), 0)</f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100"/>
      <c r="CM25" s="100"/>
      <c r="CN25" s="28">
        <f>IFERROR(SUM(CD25:CM25), 0)</f>
        <v>0</v>
      </c>
      <c r="CO25" s="50"/>
      <c r="CP25" s="101" t="s">
        <v>1448</v>
      </c>
      <c r="CQ25" s="50"/>
      <c r="CR25" s="101" t="s">
        <v>1449</v>
      </c>
      <c r="CS25" s="8"/>
      <c r="CT25" s="8"/>
      <c r="CU25" s="97" t="s">
        <v>128</v>
      </c>
      <c r="CV25" s="98" t="s">
        <v>27</v>
      </c>
      <c r="CW25" s="99">
        <v>3</v>
      </c>
      <c r="CX25" s="26" t="s">
        <v>1450</v>
      </c>
      <c r="CY25" s="26" t="s">
        <v>1451</v>
      </c>
      <c r="CZ25" s="26" t="s">
        <v>1452</v>
      </c>
      <c r="DA25" s="26" t="s">
        <v>1453</v>
      </c>
      <c r="DB25" s="26" t="s">
        <v>1454</v>
      </c>
      <c r="DC25" s="26" t="s">
        <v>1455</v>
      </c>
      <c r="DD25" s="26" t="s">
        <v>1456</v>
      </c>
      <c r="DE25" s="26" t="s">
        <v>1457</v>
      </c>
      <c r="DF25" s="26" t="s">
        <v>1458</v>
      </c>
      <c r="DG25" s="26" t="s">
        <v>1459</v>
      </c>
      <c r="DH25" s="27" t="s">
        <v>1460</v>
      </c>
      <c r="DI25" s="26" t="s">
        <v>1450</v>
      </c>
      <c r="DJ25" s="26" t="s">
        <v>1451</v>
      </c>
      <c r="DK25" s="26" t="s">
        <v>1452</v>
      </c>
      <c r="DL25" s="26" t="s">
        <v>1453</v>
      </c>
      <c r="DM25" s="26" t="s">
        <v>1454</v>
      </c>
      <c r="DN25" s="26" t="s">
        <v>1455</v>
      </c>
      <c r="DO25" s="26" t="s">
        <v>1456</v>
      </c>
      <c r="DP25" s="26" t="s">
        <v>1457</v>
      </c>
      <c r="DQ25" s="26" t="s">
        <v>1458</v>
      </c>
      <c r="DR25" s="26" t="s">
        <v>1459</v>
      </c>
      <c r="DS25" s="27" t="s">
        <v>1460</v>
      </c>
      <c r="DT25" s="26" t="s">
        <v>1450</v>
      </c>
      <c r="DU25" s="26" t="s">
        <v>1451</v>
      </c>
      <c r="DV25" s="26" t="s">
        <v>1452</v>
      </c>
      <c r="DW25" s="26" t="s">
        <v>1453</v>
      </c>
      <c r="DX25" s="26" t="s">
        <v>1454</v>
      </c>
      <c r="DY25" s="26" t="s">
        <v>1455</v>
      </c>
      <c r="DZ25" s="26" t="s">
        <v>1456</v>
      </c>
      <c r="EA25" s="26" t="s">
        <v>1457</v>
      </c>
      <c r="EB25" s="26" t="s">
        <v>1458</v>
      </c>
      <c r="EC25" s="26" t="s">
        <v>1459</v>
      </c>
      <c r="ED25" s="27" t="s">
        <v>1460</v>
      </c>
      <c r="EE25" s="26" t="s">
        <v>1450</v>
      </c>
      <c r="EF25" s="26" t="s">
        <v>1451</v>
      </c>
      <c r="EG25" s="26" t="s">
        <v>1452</v>
      </c>
      <c r="EH25" s="26" t="s">
        <v>1453</v>
      </c>
      <c r="EI25" s="26" t="s">
        <v>1454</v>
      </c>
      <c r="EJ25" s="26" t="s">
        <v>1455</v>
      </c>
      <c r="EK25" s="26" t="s">
        <v>1456</v>
      </c>
      <c r="EL25" s="26" t="s">
        <v>1457</v>
      </c>
      <c r="EM25" s="26" t="s">
        <v>1458</v>
      </c>
      <c r="EN25" s="26" t="s">
        <v>1459</v>
      </c>
      <c r="EO25" s="27" t="s">
        <v>1460</v>
      </c>
      <c r="EP25" s="26" t="s">
        <v>1450</v>
      </c>
      <c r="EQ25" s="26" t="s">
        <v>1451</v>
      </c>
      <c r="ER25" s="26" t="s">
        <v>1452</v>
      </c>
      <c r="ES25" s="26" t="s">
        <v>1453</v>
      </c>
      <c r="ET25" s="26" t="s">
        <v>1454</v>
      </c>
      <c r="EU25" s="26" t="s">
        <v>1455</v>
      </c>
      <c r="EV25" s="26" t="s">
        <v>1456</v>
      </c>
      <c r="EW25" s="26" t="s">
        <v>1457</v>
      </c>
      <c r="EX25" s="26" t="s">
        <v>1458</v>
      </c>
      <c r="EY25" s="26" t="s">
        <v>1459</v>
      </c>
      <c r="EZ25" s="27" t="s">
        <v>1460</v>
      </c>
      <c r="FA25" s="26" t="s">
        <v>1450</v>
      </c>
      <c r="FB25" s="26" t="s">
        <v>1451</v>
      </c>
      <c r="FC25" s="26" t="s">
        <v>1452</v>
      </c>
      <c r="FD25" s="26" t="s">
        <v>1453</v>
      </c>
      <c r="FE25" s="26" t="s">
        <v>1454</v>
      </c>
      <c r="FF25" s="26" t="s">
        <v>1455</v>
      </c>
      <c r="FG25" s="26" t="s">
        <v>1456</v>
      </c>
      <c r="FH25" s="26" t="s">
        <v>1457</v>
      </c>
      <c r="FI25" s="26" t="s">
        <v>1458</v>
      </c>
      <c r="FJ25" s="26" t="s">
        <v>1459</v>
      </c>
      <c r="FK25" s="27" t="s">
        <v>1460</v>
      </c>
      <c r="FL25" s="26" t="s">
        <v>1450</v>
      </c>
      <c r="FM25" s="26" t="s">
        <v>1451</v>
      </c>
      <c r="FN25" s="26" t="s">
        <v>1452</v>
      </c>
      <c r="FO25" s="26" t="s">
        <v>1453</v>
      </c>
      <c r="FP25" s="26" t="s">
        <v>1454</v>
      </c>
      <c r="FQ25" s="26" t="s">
        <v>1455</v>
      </c>
      <c r="FR25" s="26" t="s">
        <v>1456</v>
      </c>
      <c r="FS25" s="26" t="s">
        <v>1457</v>
      </c>
      <c r="FT25" s="26" t="s">
        <v>1458</v>
      </c>
      <c r="FU25" s="26" t="s">
        <v>1459</v>
      </c>
      <c r="FV25" s="27" t="s">
        <v>1460</v>
      </c>
      <c r="FW25" s="26" t="s">
        <v>1450</v>
      </c>
      <c r="FX25" s="26" t="s">
        <v>1451</v>
      </c>
      <c r="FY25" s="26" t="s">
        <v>1452</v>
      </c>
      <c r="FZ25" s="26" t="s">
        <v>1453</v>
      </c>
      <c r="GA25" s="26" t="s">
        <v>1454</v>
      </c>
      <c r="GB25" s="26" t="s">
        <v>1455</v>
      </c>
      <c r="GC25" s="26" t="s">
        <v>1456</v>
      </c>
      <c r="GD25" s="26" t="s">
        <v>1457</v>
      </c>
      <c r="GE25" s="100" t="s">
        <v>1458</v>
      </c>
      <c r="GF25" s="100" t="s">
        <v>1459</v>
      </c>
      <c r="GG25" s="28" t="s">
        <v>1460</v>
      </c>
      <c r="GH25" s="50"/>
      <c r="GI25" s="101"/>
    </row>
    <row r="26" spans="1:191" ht="20.25" customHeight="1" thickBot="1">
      <c r="A26" s="86"/>
      <c r="B26" s="102" t="s">
        <v>1461</v>
      </c>
      <c r="C26" s="103" t="s">
        <v>27</v>
      </c>
      <c r="D26" s="104">
        <v>3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2.7E-2</v>
      </c>
      <c r="L26" s="32">
        <v>0</v>
      </c>
      <c r="M26" s="32"/>
      <c r="N26" s="32"/>
      <c r="O26" s="33">
        <f>IFERROR(SUM(E26:N26), 0)</f>
        <v>2.7E-2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4.2000000000000003E-2</v>
      </c>
      <c r="W26" s="32">
        <v>0</v>
      </c>
      <c r="X26" s="32"/>
      <c r="Y26" s="32"/>
      <c r="Z26" s="33">
        <f>IFERROR(SUM(P26:Y26), 0)</f>
        <v>4.2000000000000003E-2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3.9E-2</v>
      </c>
      <c r="AH26" s="32">
        <v>0</v>
      </c>
      <c r="AI26" s="32"/>
      <c r="AJ26" s="32"/>
      <c r="AK26" s="33">
        <f>IFERROR(SUM(AA26:AJ26), 0)</f>
        <v>3.9E-2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2.3E-2</v>
      </c>
      <c r="AS26" s="32">
        <v>0</v>
      </c>
      <c r="AT26" s="32"/>
      <c r="AU26" s="32"/>
      <c r="AV26" s="33">
        <f>IFERROR(SUM(AL26:AU26), 0)</f>
        <v>2.3E-2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2.1999999999999999E-2</v>
      </c>
      <c r="BD26" s="32">
        <v>0</v>
      </c>
      <c r="BE26" s="32"/>
      <c r="BF26" s="32"/>
      <c r="BG26" s="33">
        <f>IFERROR(SUM(AW26:BF26), 0)</f>
        <v>2.1999999999999999E-2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2.1000000000000001E-2</v>
      </c>
      <c r="BO26" s="32">
        <v>0</v>
      </c>
      <c r="BP26" s="32"/>
      <c r="BQ26" s="32"/>
      <c r="BR26" s="33">
        <f>IFERROR(SUM(BH26:BQ26), 0)</f>
        <v>2.1000000000000001E-2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2.1000000000000001E-2</v>
      </c>
      <c r="BZ26" s="32">
        <v>0</v>
      </c>
      <c r="CA26" s="32"/>
      <c r="CB26" s="32"/>
      <c r="CC26" s="33">
        <f>IFERROR(SUM(BS26:CB26), 0)</f>
        <v>2.1000000000000001E-2</v>
      </c>
      <c r="CD26" s="32">
        <v>0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0.02</v>
      </c>
      <c r="CK26" s="32">
        <v>0</v>
      </c>
      <c r="CL26" s="105"/>
      <c r="CM26" s="105"/>
      <c r="CN26" s="34">
        <f>IFERROR(SUM(CD26:CM26), 0)</f>
        <v>0.02</v>
      </c>
      <c r="CO26" s="50"/>
      <c r="CP26" s="106" t="s">
        <v>1462</v>
      </c>
      <c r="CQ26" s="50"/>
      <c r="CR26" s="106" t="s">
        <v>1463</v>
      </c>
      <c r="CS26" s="8"/>
      <c r="CT26" s="8"/>
      <c r="CU26" s="102" t="s">
        <v>1461</v>
      </c>
      <c r="CV26" s="103" t="s">
        <v>27</v>
      </c>
      <c r="CW26" s="104">
        <v>3</v>
      </c>
      <c r="CX26" s="32" t="s">
        <v>1464</v>
      </c>
      <c r="CY26" s="32" t="s">
        <v>1465</v>
      </c>
      <c r="CZ26" s="32" t="s">
        <v>1466</v>
      </c>
      <c r="DA26" s="32" t="s">
        <v>1467</v>
      </c>
      <c r="DB26" s="32" t="s">
        <v>1468</v>
      </c>
      <c r="DC26" s="32" t="s">
        <v>1469</v>
      </c>
      <c r="DD26" s="32" t="s">
        <v>1470</v>
      </c>
      <c r="DE26" s="32" t="s">
        <v>1471</v>
      </c>
      <c r="DF26" s="32" t="s">
        <v>1472</v>
      </c>
      <c r="DG26" s="32" t="s">
        <v>1473</v>
      </c>
      <c r="DH26" s="33" t="s">
        <v>1474</v>
      </c>
      <c r="DI26" s="32" t="s">
        <v>1464</v>
      </c>
      <c r="DJ26" s="32" t="s">
        <v>1465</v>
      </c>
      <c r="DK26" s="32" t="s">
        <v>1466</v>
      </c>
      <c r="DL26" s="32" t="s">
        <v>1467</v>
      </c>
      <c r="DM26" s="32" t="s">
        <v>1468</v>
      </c>
      <c r="DN26" s="32" t="s">
        <v>1469</v>
      </c>
      <c r="DO26" s="32" t="s">
        <v>1470</v>
      </c>
      <c r="DP26" s="32" t="s">
        <v>1471</v>
      </c>
      <c r="DQ26" s="32" t="s">
        <v>1472</v>
      </c>
      <c r="DR26" s="32" t="s">
        <v>1473</v>
      </c>
      <c r="DS26" s="33" t="s">
        <v>1474</v>
      </c>
      <c r="DT26" s="32" t="s">
        <v>1464</v>
      </c>
      <c r="DU26" s="32" t="s">
        <v>1465</v>
      </c>
      <c r="DV26" s="32" t="s">
        <v>1466</v>
      </c>
      <c r="DW26" s="32" t="s">
        <v>1467</v>
      </c>
      <c r="DX26" s="32" t="s">
        <v>1468</v>
      </c>
      <c r="DY26" s="32" t="s">
        <v>1469</v>
      </c>
      <c r="DZ26" s="32" t="s">
        <v>1470</v>
      </c>
      <c r="EA26" s="32" t="s">
        <v>1471</v>
      </c>
      <c r="EB26" s="32" t="s">
        <v>1472</v>
      </c>
      <c r="EC26" s="32" t="s">
        <v>1473</v>
      </c>
      <c r="ED26" s="33" t="s">
        <v>1474</v>
      </c>
      <c r="EE26" s="32" t="s">
        <v>1464</v>
      </c>
      <c r="EF26" s="32" t="s">
        <v>1465</v>
      </c>
      <c r="EG26" s="32" t="s">
        <v>1466</v>
      </c>
      <c r="EH26" s="32" t="s">
        <v>1467</v>
      </c>
      <c r="EI26" s="32" t="s">
        <v>1468</v>
      </c>
      <c r="EJ26" s="32" t="s">
        <v>1469</v>
      </c>
      <c r="EK26" s="32" t="s">
        <v>1470</v>
      </c>
      <c r="EL26" s="32" t="s">
        <v>1471</v>
      </c>
      <c r="EM26" s="32" t="s">
        <v>1472</v>
      </c>
      <c r="EN26" s="32" t="s">
        <v>1473</v>
      </c>
      <c r="EO26" s="33" t="s">
        <v>1474</v>
      </c>
      <c r="EP26" s="32" t="s">
        <v>1464</v>
      </c>
      <c r="EQ26" s="32" t="s">
        <v>1465</v>
      </c>
      <c r="ER26" s="32" t="s">
        <v>1466</v>
      </c>
      <c r="ES26" s="32" t="s">
        <v>1467</v>
      </c>
      <c r="ET26" s="32" t="s">
        <v>1468</v>
      </c>
      <c r="EU26" s="32" t="s">
        <v>1469</v>
      </c>
      <c r="EV26" s="32" t="s">
        <v>1470</v>
      </c>
      <c r="EW26" s="32" t="s">
        <v>1471</v>
      </c>
      <c r="EX26" s="32" t="s">
        <v>1472</v>
      </c>
      <c r="EY26" s="32" t="s">
        <v>1473</v>
      </c>
      <c r="EZ26" s="33" t="s">
        <v>1474</v>
      </c>
      <c r="FA26" s="32" t="s">
        <v>1464</v>
      </c>
      <c r="FB26" s="32" t="s">
        <v>1465</v>
      </c>
      <c r="FC26" s="32" t="s">
        <v>1466</v>
      </c>
      <c r="FD26" s="32" t="s">
        <v>1467</v>
      </c>
      <c r="FE26" s="32" t="s">
        <v>1468</v>
      </c>
      <c r="FF26" s="32" t="s">
        <v>1469</v>
      </c>
      <c r="FG26" s="32" t="s">
        <v>1470</v>
      </c>
      <c r="FH26" s="32" t="s">
        <v>1471</v>
      </c>
      <c r="FI26" s="32" t="s">
        <v>1472</v>
      </c>
      <c r="FJ26" s="32" t="s">
        <v>1473</v>
      </c>
      <c r="FK26" s="33" t="s">
        <v>1474</v>
      </c>
      <c r="FL26" s="32" t="s">
        <v>1464</v>
      </c>
      <c r="FM26" s="32" t="s">
        <v>1465</v>
      </c>
      <c r="FN26" s="32" t="s">
        <v>1466</v>
      </c>
      <c r="FO26" s="32" t="s">
        <v>1467</v>
      </c>
      <c r="FP26" s="32" t="s">
        <v>1468</v>
      </c>
      <c r="FQ26" s="32" t="s">
        <v>1469</v>
      </c>
      <c r="FR26" s="32" t="s">
        <v>1470</v>
      </c>
      <c r="FS26" s="32" t="s">
        <v>1471</v>
      </c>
      <c r="FT26" s="32" t="s">
        <v>1472</v>
      </c>
      <c r="FU26" s="32" t="s">
        <v>1473</v>
      </c>
      <c r="FV26" s="33" t="s">
        <v>1474</v>
      </c>
      <c r="FW26" s="32" t="s">
        <v>1464</v>
      </c>
      <c r="FX26" s="32" t="s">
        <v>1465</v>
      </c>
      <c r="FY26" s="32" t="s">
        <v>1466</v>
      </c>
      <c r="FZ26" s="32" t="s">
        <v>1467</v>
      </c>
      <c r="GA26" s="32" t="s">
        <v>1468</v>
      </c>
      <c r="GB26" s="32" t="s">
        <v>1469</v>
      </c>
      <c r="GC26" s="32" t="s">
        <v>1470</v>
      </c>
      <c r="GD26" s="32" t="s">
        <v>1471</v>
      </c>
      <c r="GE26" s="105" t="s">
        <v>1472</v>
      </c>
      <c r="GF26" s="105" t="s">
        <v>1473</v>
      </c>
      <c r="GG26" s="34" t="s">
        <v>1474</v>
      </c>
      <c r="GH26" s="50"/>
      <c r="GI26" s="106"/>
    </row>
    <row r="27" spans="1:191" ht="20.25" customHeight="1" thickTop="1" thickBot="1">
      <c r="A27" s="86"/>
      <c r="B27" s="113"/>
      <c r="C27" s="43"/>
      <c r="D27" s="114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50"/>
      <c r="CP27" s="43"/>
      <c r="CQ27" s="50"/>
      <c r="CR27" s="43"/>
      <c r="CS27" s="8"/>
      <c r="CT27" s="8"/>
      <c r="CU27" s="113"/>
      <c r="CV27" s="43"/>
      <c r="CW27" s="114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50"/>
      <c r="GI27" s="43"/>
    </row>
    <row r="28" spans="1:191" ht="20.25" customHeight="1" thickTop="1" thickBot="1">
      <c r="A28" s="86"/>
      <c r="B28" s="115" t="s">
        <v>146</v>
      </c>
      <c r="C28" s="116" t="s">
        <v>27</v>
      </c>
      <c r="D28" s="117">
        <v>3</v>
      </c>
      <c r="E28" s="47">
        <f>IFERROR(SUM(E10:E16,E19:E21,E24:E26), 0)</f>
        <v>36.626000000000005</v>
      </c>
      <c r="F28" s="47">
        <f t="shared" ref="F28:BQ28" si="8">IFERROR(SUM(F10:F16,F19:F21,F24:F26), 0)</f>
        <v>17.893000000000001</v>
      </c>
      <c r="G28" s="47">
        <f t="shared" si="8"/>
        <v>8.7740000000000009</v>
      </c>
      <c r="H28" s="47">
        <f t="shared" si="8"/>
        <v>84.248999999999995</v>
      </c>
      <c r="I28" s="47">
        <f t="shared" si="8"/>
        <v>0</v>
      </c>
      <c r="J28" s="47">
        <f t="shared" si="8"/>
        <v>7.0909999999999993</v>
      </c>
      <c r="K28" s="47">
        <f t="shared" si="8"/>
        <v>14.061999999999999</v>
      </c>
      <c r="L28" s="47">
        <f t="shared" si="8"/>
        <v>5.1639999999999997</v>
      </c>
      <c r="M28" s="47">
        <f t="shared" si="8"/>
        <v>0</v>
      </c>
      <c r="N28" s="47">
        <f>IFERROR(SUM(N10:N16,N19:N21,N24:N26), 0)</f>
        <v>0</v>
      </c>
      <c r="O28" s="47">
        <f t="shared" si="8"/>
        <v>173.85899999999998</v>
      </c>
      <c r="P28" s="47">
        <f t="shared" si="8"/>
        <v>40.548000000000002</v>
      </c>
      <c r="Q28" s="47">
        <f t="shared" si="8"/>
        <v>9.3289999999999988</v>
      </c>
      <c r="R28" s="47">
        <f t="shared" si="8"/>
        <v>4.5410000000000004</v>
      </c>
      <c r="S28" s="47">
        <f t="shared" si="8"/>
        <v>73.152999999999992</v>
      </c>
      <c r="T28" s="47">
        <f t="shared" si="8"/>
        <v>-2.0816681711721685E-17</v>
      </c>
      <c r="U28" s="47">
        <f t="shared" si="8"/>
        <v>6.1720000000000006</v>
      </c>
      <c r="V28" s="47">
        <f t="shared" si="8"/>
        <v>20.012999999999998</v>
      </c>
      <c r="W28" s="47">
        <f t="shared" si="8"/>
        <v>4.5859999999999994</v>
      </c>
      <c r="X28" s="47">
        <f t="shared" si="8"/>
        <v>0</v>
      </c>
      <c r="Y28" s="47">
        <f t="shared" si="8"/>
        <v>0</v>
      </c>
      <c r="Z28" s="47">
        <f t="shared" si="8"/>
        <v>158.34200000000001</v>
      </c>
      <c r="AA28" s="47">
        <f t="shared" si="8"/>
        <v>40.659000000000006</v>
      </c>
      <c r="AB28" s="47">
        <f t="shared" si="8"/>
        <v>9.3459999999999983</v>
      </c>
      <c r="AC28" s="47">
        <f t="shared" si="8"/>
        <v>4.0019999999999998</v>
      </c>
      <c r="AD28" s="47">
        <f t="shared" si="8"/>
        <v>67.753</v>
      </c>
      <c r="AE28" s="47">
        <f t="shared" si="8"/>
        <v>2.7755575615628914E-17</v>
      </c>
      <c r="AF28" s="47">
        <f t="shared" si="8"/>
        <v>5.8580000000000005</v>
      </c>
      <c r="AG28" s="47">
        <f t="shared" si="8"/>
        <v>18.84</v>
      </c>
      <c r="AH28" s="47">
        <f t="shared" si="8"/>
        <v>4.351</v>
      </c>
      <c r="AI28" s="47">
        <f t="shared" si="8"/>
        <v>0</v>
      </c>
      <c r="AJ28" s="47">
        <f t="shared" si="8"/>
        <v>0</v>
      </c>
      <c r="AK28" s="47">
        <f t="shared" si="8"/>
        <v>150.809</v>
      </c>
      <c r="AL28" s="47">
        <f t="shared" si="8"/>
        <v>48.255000000000003</v>
      </c>
      <c r="AM28" s="47">
        <f t="shared" si="8"/>
        <v>16.757000000000005</v>
      </c>
      <c r="AN28" s="47">
        <f t="shared" si="8"/>
        <v>10.109</v>
      </c>
      <c r="AO28" s="47">
        <f t="shared" si="8"/>
        <v>70.64</v>
      </c>
      <c r="AP28" s="47">
        <f t="shared" si="8"/>
        <v>0</v>
      </c>
      <c r="AQ28" s="47">
        <f t="shared" si="8"/>
        <v>5.83</v>
      </c>
      <c r="AR28" s="47">
        <f t="shared" si="8"/>
        <v>18.816999999999997</v>
      </c>
      <c r="AS28" s="47">
        <f t="shared" si="8"/>
        <v>4.3419999999999996</v>
      </c>
      <c r="AT28" s="47">
        <f t="shared" si="8"/>
        <v>0</v>
      </c>
      <c r="AU28" s="47">
        <f t="shared" si="8"/>
        <v>0</v>
      </c>
      <c r="AV28" s="47">
        <f t="shared" si="8"/>
        <v>174.74999999999994</v>
      </c>
      <c r="AW28" s="47">
        <f t="shared" si="8"/>
        <v>47.07</v>
      </c>
      <c r="AX28" s="47">
        <f t="shared" si="8"/>
        <v>16.37</v>
      </c>
      <c r="AY28" s="47">
        <f t="shared" si="8"/>
        <v>9.93</v>
      </c>
      <c r="AZ28" s="47">
        <f t="shared" si="8"/>
        <v>66.725999999999999</v>
      </c>
      <c r="BA28" s="47">
        <f t="shared" si="8"/>
        <v>0</v>
      </c>
      <c r="BB28" s="47">
        <f t="shared" si="8"/>
        <v>5.5150000000000006</v>
      </c>
      <c r="BC28" s="47">
        <f t="shared" si="8"/>
        <v>17.870999999999999</v>
      </c>
      <c r="BD28" s="47">
        <f t="shared" si="8"/>
        <v>4.1120000000000001</v>
      </c>
      <c r="BE28" s="47">
        <f t="shared" si="8"/>
        <v>0</v>
      </c>
      <c r="BF28" s="47">
        <f t="shared" si="8"/>
        <v>0</v>
      </c>
      <c r="BG28" s="47">
        <f t="shared" si="8"/>
        <v>167.59399999999999</v>
      </c>
      <c r="BH28" s="47">
        <f t="shared" si="8"/>
        <v>46.347999999999992</v>
      </c>
      <c r="BI28" s="47">
        <f t="shared" si="8"/>
        <v>16.343999999999998</v>
      </c>
      <c r="BJ28" s="47">
        <f t="shared" si="8"/>
        <v>9.74</v>
      </c>
      <c r="BK28" s="47">
        <f t="shared" si="8"/>
        <v>65.98</v>
      </c>
      <c r="BL28" s="47">
        <f t="shared" si="8"/>
        <v>0</v>
      </c>
      <c r="BM28" s="47">
        <f t="shared" si="8"/>
        <v>5.4560000000000004</v>
      </c>
      <c r="BN28" s="47">
        <f t="shared" si="8"/>
        <v>17.321999999999999</v>
      </c>
      <c r="BO28" s="47">
        <f t="shared" si="8"/>
        <v>4.0609999999999999</v>
      </c>
      <c r="BP28" s="47">
        <f t="shared" si="8"/>
        <v>0</v>
      </c>
      <c r="BQ28" s="47">
        <f t="shared" si="8"/>
        <v>0</v>
      </c>
      <c r="BR28" s="47">
        <f t="shared" ref="BR28:CN28" si="9">IFERROR(SUM(BR10:BR16,BR19:BR21,BR24:BR26), 0)</f>
        <v>165.25099999999998</v>
      </c>
      <c r="BS28" s="47">
        <f t="shared" si="9"/>
        <v>45.107999999999997</v>
      </c>
      <c r="BT28" s="47">
        <f t="shared" si="9"/>
        <v>15.928999999999998</v>
      </c>
      <c r="BU28" s="47">
        <f t="shared" si="9"/>
        <v>9.4409999999999972</v>
      </c>
      <c r="BV28" s="47">
        <f t="shared" si="9"/>
        <v>65.579000000000008</v>
      </c>
      <c r="BW28" s="47">
        <f t="shared" si="9"/>
        <v>0</v>
      </c>
      <c r="BX28" s="47">
        <f t="shared" si="9"/>
        <v>5.32</v>
      </c>
      <c r="BY28" s="47">
        <f t="shared" si="9"/>
        <v>17.068999999999999</v>
      </c>
      <c r="BZ28" s="47">
        <f t="shared" si="9"/>
        <v>3.9620000000000002</v>
      </c>
      <c r="CA28" s="47">
        <f t="shared" si="9"/>
        <v>0</v>
      </c>
      <c r="CB28" s="47">
        <f t="shared" si="9"/>
        <v>0</v>
      </c>
      <c r="CC28" s="47">
        <f t="shared" si="9"/>
        <v>162.40799999999999</v>
      </c>
      <c r="CD28" s="47">
        <f t="shared" si="9"/>
        <v>44.018999999999998</v>
      </c>
      <c r="CE28" s="47">
        <f t="shared" si="9"/>
        <v>15.540000000000001</v>
      </c>
      <c r="CF28" s="47">
        <f t="shared" si="9"/>
        <v>9.2219999999999978</v>
      </c>
      <c r="CG28" s="47">
        <f t="shared" si="9"/>
        <v>63.325000000000003</v>
      </c>
      <c r="CH28" s="47">
        <f t="shared" si="9"/>
        <v>0</v>
      </c>
      <c r="CI28" s="47">
        <f t="shared" si="9"/>
        <v>5.0549999999999997</v>
      </c>
      <c r="CJ28" s="47">
        <f t="shared" si="9"/>
        <v>16.493999999999996</v>
      </c>
      <c r="CK28" s="47">
        <f t="shared" si="9"/>
        <v>3.7720000000000002</v>
      </c>
      <c r="CL28" s="118">
        <f t="shared" si="9"/>
        <v>0</v>
      </c>
      <c r="CM28" s="118">
        <f t="shared" si="9"/>
        <v>0</v>
      </c>
      <c r="CN28" s="48">
        <f t="shared" si="9"/>
        <v>157.42700000000002</v>
      </c>
      <c r="CO28" s="50"/>
      <c r="CP28" s="119" t="s">
        <v>1475</v>
      </c>
      <c r="CQ28" s="50"/>
      <c r="CR28" s="119" t="s">
        <v>1476</v>
      </c>
      <c r="CS28" s="8"/>
      <c r="CT28" s="8"/>
      <c r="CU28" s="115" t="s">
        <v>146</v>
      </c>
      <c r="CV28" s="116" t="s">
        <v>27</v>
      </c>
      <c r="CW28" s="117">
        <v>3</v>
      </c>
      <c r="CX28" s="47" t="s">
        <v>1477</v>
      </c>
      <c r="CY28" s="47" t="s">
        <v>1478</v>
      </c>
      <c r="CZ28" s="47" t="s">
        <v>1479</v>
      </c>
      <c r="DA28" s="47" t="s">
        <v>1480</v>
      </c>
      <c r="DB28" s="47" t="s">
        <v>1481</v>
      </c>
      <c r="DC28" s="47" t="s">
        <v>1482</v>
      </c>
      <c r="DD28" s="47" t="s">
        <v>1483</v>
      </c>
      <c r="DE28" s="47" t="s">
        <v>1484</v>
      </c>
      <c r="DF28" s="47" t="s">
        <v>1485</v>
      </c>
      <c r="DG28" s="47" t="s">
        <v>1486</v>
      </c>
      <c r="DH28" s="47" t="s">
        <v>1487</v>
      </c>
      <c r="DI28" s="47" t="s">
        <v>1477</v>
      </c>
      <c r="DJ28" s="47" t="s">
        <v>1478</v>
      </c>
      <c r="DK28" s="47" t="s">
        <v>1479</v>
      </c>
      <c r="DL28" s="47" t="s">
        <v>1480</v>
      </c>
      <c r="DM28" s="47" t="s">
        <v>1481</v>
      </c>
      <c r="DN28" s="47" t="s">
        <v>1482</v>
      </c>
      <c r="DO28" s="47" t="s">
        <v>1483</v>
      </c>
      <c r="DP28" s="47" t="s">
        <v>1484</v>
      </c>
      <c r="DQ28" s="47" t="s">
        <v>1485</v>
      </c>
      <c r="DR28" s="47" t="s">
        <v>1486</v>
      </c>
      <c r="DS28" s="47" t="s">
        <v>1487</v>
      </c>
      <c r="DT28" s="47" t="s">
        <v>1477</v>
      </c>
      <c r="DU28" s="47" t="s">
        <v>1478</v>
      </c>
      <c r="DV28" s="47" t="s">
        <v>1479</v>
      </c>
      <c r="DW28" s="47" t="s">
        <v>1480</v>
      </c>
      <c r="DX28" s="47" t="s">
        <v>1481</v>
      </c>
      <c r="DY28" s="47" t="s">
        <v>1482</v>
      </c>
      <c r="DZ28" s="47" t="s">
        <v>1483</v>
      </c>
      <c r="EA28" s="47" t="s">
        <v>1484</v>
      </c>
      <c r="EB28" s="47" t="s">
        <v>1485</v>
      </c>
      <c r="EC28" s="47" t="s">
        <v>1486</v>
      </c>
      <c r="ED28" s="47" t="s">
        <v>1487</v>
      </c>
      <c r="EE28" s="47" t="s">
        <v>1477</v>
      </c>
      <c r="EF28" s="47" t="s">
        <v>1478</v>
      </c>
      <c r="EG28" s="47" t="s">
        <v>1479</v>
      </c>
      <c r="EH28" s="47" t="s">
        <v>1480</v>
      </c>
      <c r="EI28" s="47" t="s">
        <v>1481</v>
      </c>
      <c r="EJ28" s="47" t="s">
        <v>1482</v>
      </c>
      <c r="EK28" s="47" t="s">
        <v>1483</v>
      </c>
      <c r="EL28" s="47" t="s">
        <v>1484</v>
      </c>
      <c r="EM28" s="47" t="s">
        <v>1485</v>
      </c>
      <c r="EN28" s="47" t="s">
        <v>1486</v>
      </c>
      <c r="EO28" s="47" t="s">
        <v>1487</v>
      </c>
      <c r="EP28" s="47" t="s">
        <v>1477</v>
      </c>
      <c r="EQ28" s="47" t="s">
        <v>1478</v>
      </c>
      <c r="ER28" s="47" t="s">
        <v>1479</v>
      </c>
      <c r="ES28" s="47" t="s">
        <v>1480</v>
      </c>
      <c r="ET28" s="47" t="s">
        <v>1481</v>
      </c>
      <c r="EU28" s="47" t="s">
        <v>1482</v>
      </c>
      <c r="EV28" s="47" t="s">
        <v>1483</v>
      </c>
      <c r="EW28" s="47" t="s">
        <v>1484</v>
      </c>
      <c r="EX28" s="47" t="s">
        <v>1485</v>
      </c>
      <c r="EY28" s="47" t="s">
        <v>1486</v>
      </c>
      <c r="EZ28" s="47" t="s">
        <v>1487</v>
      </c>
      <c r="FA28" s="47" t="s">
        <v>1477</v>
      </c>
      <c r="FB28" s="47" t="s">
        <v>1478</v>
      </c>
      <c r="FC28" s="47" t="s">
        <v>1479</v>
      </c>
      <c r="FD28" s="47" t="s">
        <v>1480</v>
      </c>
      <c r="FE28" s="47" t="s">
        <v>1481</v>
      </c>
      <c r="FF28" s="47" t="s">
        <v>1482</v>
      </c>
      <c r="FG28" s="47" t="s">
        <v>1483</v>
      </c>
      <c r="FH28" s="47" t="s">
        <v>1484</v>
      </c>
      <c r="FI28" s="47" t="s">
        <v>1485</v>
      </c>
      <c r="FJ28" s="47" t="s">
        <v>1486</v>
      </c>
      <c r="FK28" s="47" t="s">
        <v>1487</v>
      </c>
      <c r="FL28" s="47" t="s">
        <v>1477</v>
      </c>
      <c r="FM28" s="47" t="s">
        <v>1478</v>
      </c>
      <c r="FN28" s="47" t="s">
        <v>1479</v>
      </c>
      <c r="FO28" s="47" t="s">
        <v>1480</v>
      </c>
      <c r="FP28" s="47" t="s">
        <v>1481</v>
      </c>
      <c r="FQ28" s="47" t="s">
        <v>1482</v>
      </c>
      <c r="FR28" s="47" t="s">
        <v>1483</v>
      </c>
      <c r="FS28" s="47" t="s">
        <v>1484</v>
      </c>
      <c r="FT28" s="47" t="s">
        <v>1485</v>
      </c>
      <c r="FU28" s="47" t="s">
        <v>1486</v>
      </c>
      <c r="FV28" s="47" t="s">
        <v>1487</v>
      </c>
      <c r="FW28" s="47" t="s">
        <v>1477</v>
      </c>
      <c r="FX28" s="47" t="s">
        <v>1478</v>
      </c>
      <c r="FY28" s="47" t="s">
        <v>1479</v>
      </c>
      <c r="FZ28" s="47" t="s">
        <v>1480</v>
      </c>
      <c r="GA28" s="47" t="s">
        <v>1481</v>
      </c>
      <c r="GB28" s="47" t="s">
        <v>1482</v>
      </c>
      <c r="GC28" s="47" t="s">
        <v>1483</v>
      </c>
      <c r="GD28" s="47" t="s">
        <v>1484</v>
      </c>
      <c r="GE28" s="118" t="s">
        <v>1485</v>
      </c>
      <c r="GF28" s="118" t="s">
        <v>1486</v>
      </c>
      <c r="GG28" s="48" t="s">
        <v>1487</v>
      </c>
      <c r="GH28" s="50"/>
      <c r="GI28" s="119"/>
    </row>
    <row r="29" spans="1:191" ht="20.25" customHeight="1" thickTop="1" thickBot="1">
      <c r="A29" s="86"/>
      <c r="B29" s="111"/>
      <c r="C29" s="111"/>
      <c r="D29" s="112"/>
      <c r="E29" s="111"/>
      <c r="F29" s="111"/>
      <c r="G29" s="111"/>
      <c r="H29" s="11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50"/>
      <c r="CP29" s="43"/>
      <c r="CQ29" s="50"/>
      <c r="CR29" s="43"/>
      <c r="CS29" s="8"/>
      <c r="CT29" s="8"/>
      <c r="CU29" s="111"/>
      <c r="CV29" s="111"/>
      <c r="CW29" s="112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50"/>
      <c r="GI29" s="43"/>
    </row>
    <row r="30" spans="1:191" ht="20.25" customHeight="1" thickTop="1" thickBot="1">
      <c r="A30" s="86"/>
      <c r="B30" s="110" t="s">
        <v>155</v>
      </c>
      <c r="C30" s="111"/>
      <c r="D30" s="112"/>
      <c r="E30" s="111"/>
      <c r="F30" s="111"/>
      <c r="G30" s="111"/>
      <c r="H30" s="111"/>
      <c r="I30" s="11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50"/>
      <c r="CP30" s="43"/>
      <c r="CQ30" s="50"/>
      <c r="CR30" s="43"/>
      <c r="CS30" s="8"/>
      <c r="CT30" s="8"/>
      <c r="CU30" s="110" t="s">
        <v>155</v>
      </c>
      <c r="CV30" s="111"/>
      <c r="CW30" s="112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50"/>
      <c r="GI30" s="43"/>
    </row>
    <row r="31" spans="1:191" ht="20.25" customHeight="1" thickTop="1">
      <c r="A31" s="86"/>
      <c r="B31" s="92" t="s">
        <v>156</v>
      </c>
      <c r="C31" s="93" t="s">
        <v>27</v>
      </c>
      <c r="D31" s="94">
        <v>3</v>
      </c>
      <c r="E31" s="20">
        <v>7.2060000000000004</v>
      </c>
      <c r="F31" s="20">
        <v>0.86199999999999999</v>
      </c>
      <c r="G31" s="20">
        <v>1.345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/>
      <c r="N31" s="20"/>
      <c r="O31" s="21">
        <f>IFERROR(SUM(E31:N31), 0)</f>
        <v>9.4130000000000003</v>
      </c>
      <c r="P31" s="20">
        <v>6.6159999999999997</v>
      </c>
      <c r="Q31" s="20">
        <v>0.746</v>
      </c>
      <c r="R31" s="20">
        <v>5.7590000000000003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/>
      <c r="Y31" s="20"/>
      <c r="Z31" s="21">
        <f>IFERROR(SUM(P31:Y31), 0)</f>
        <v>13.121</v>
      </c>
      <c r="AA31" s="20">
        <v>20.34</v>
      </c>
      <c r="AB31" s="20">
        <v>2.145</v>
      </c>
      <c r="AC31" s="20">
        <v>8.968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/>
      <c r="AJ31" s="20"/>
      <c r="AK31" s="21">
        <f>IFERROR(SUM(AA31:AJ31), 0)</f>
        <v>31.452999999999999</v>
      </c>
      <c r="AL31" s="20">
        <v>7.5449999999999999</v>
      </c>
      <c r="AM31" s="20">
        <v>3.4249999999999998</v>
      </c>
      <c r="AN31" s="20">
        <v>1.8149999999999999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/>
      <c r="AU31" s="20"/>
      <c r="AV31" s="21">
        <f>IFERROR(SUM(AL31:AU31), 0)</f>
        <v>12.784999999999998</v>
      </c>
      <c r="AW31" s="20">
        <v>7.52</v>
      </c>
      <c r="AX31" s="20">
        <v>3.4140000000000001</v>
      </c>
      <c r="AY31" s="20">
        <v>1.8089999999999999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/>
      <c r="BF31" s="20"/>
      <c r="BG31" s="21">
        <f>IFERROR(SUM(AW31:BF31), 0)</f>
        <v>12.742999999999999</v>
      </c>
      <c r="BH31" s="20">
        <v>7.6</v>
      </c>
      <c r="BI31" s="20">
        <v>3.45</v>
      </c>
      <c r="BJ31" s="20">
        <v>1.8280000000000001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/>
      <c r="BQ31" s="20"/>
      <c r="BR31" s="21">
        <f>IFERROR(SUM(BH31:BQ31), 0)</f>
        <v>12.878</v>
      </c>
      <c r="BS31" s="20">
        <v>7.3449999999999998</v>
      </c>
      <c r="BT31" s="20">
        <v>3.3340000000000001</v>
      </c>
      <c r="BU31" s="20">
        <v>1.766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/>
      <c r="CB31" s="20"/>
      <c r="CC31" s="21">
        <f>IFERROR(SUM(BS31:CB31), 0)</f>
        <v>12.445</v>
      </c>
      <c r="CD31" s="20">
        <v>7.2270000000000003</v>
      </c>
      <c r="CE31" s="20">
        <v>3.2810000000000001</v>
      </c>
      <c r="CF31" s="20">
        <v>1.738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95"/>
      <c r="CM31" s="95"/>
      <c r="CN31" s="22">
        <f>IFERROR(SUM(CD31:CM31), 0)</f>
        <v>12.246</v>
      </c>
      <c r="CO31" s="50"/>
      <c r="CP31" s="96" t="s">
        <v>1488</v>
      </c>
      <c r="CQ31" s="50"/>
      <c r="CR31" s="96" t="s">
        <v>1489</v>
      </c>
      <c r="CS31" s="8"/>
      <c r="CT31" s="8"/>
      <c r="CU31" s="92" t="s">
        <v>156</v>
      </c>
      <c r="CV31" s="93" t="s">
        <v>27</v>
      </c>
      <c r="CW31" s="94">
        <v>3</v>
      </c>
      <c r="CX31" s="20" t="s">
        <v>1490</v>
      </c>
      <c r="CY31" s="20" t="s">
        <v>1491</v>
      </c>
      <c r="CZ31" s="20" t="s">
        <v>1492</v>
      </c>
      <c r="DA31" s="20" t="s">
        <v>1493</v>
      </c>
      <c r="DB31" s="20" t="s">
        <v>1494</v>
      </c>
      <c r="DC31" s="20" t="s">
        <v>1495</v>
      </c>
      <c r="DD31" s="20" t="s">
        <v>1496</v>
      </c>
      <c r="DE31" s="20" t="s">
        <v>1497</v>
      </c>
      <c r="DF31" s="20" t="s">
        <v>1498</v>
      </c>
      <c r="DG31" s="20" t="s">
        <v>1499</v>
      </c>
      <c r="DH31" s="21" t="s">
        <v>1500</v>
      </c>
      <c r="DI31" s="20" t="s">
        <v>1490</v>
      </c>
      <c r="DJ31" s="20" t="s">
        <v>1491</v>
      </c>
      <c r="DK31" s="20" t="s">
        <v>1492</v>
      </c>
      <c r="DL31" s="20" t="s">
        <v>1493</v>
      </c>
      <c r="DM31" s="20" t="s">
        <v>1494</v>
      </c>
      <c r="DN31" s="20" t="s">
        <v>1495</v>
      </c>
      <c r="DO31" s="20" t="s">
        <v>1496</v>
      </c>
      <c r="DP31" s="20" t="s">
        <v>1497</v>
      </c>
      <c r="DQ31" s="20" t="s">
        <v>1498</v>
      </c>
      <c r="DR31" s="20" t="s">
        <v>1499</v>
      </c>
      <c r="DS31" s="21" t="s">
        <v>1500</v>
      </c>
      <c r="DT31" s="20" t="s">
        <v>1490</v>
      </c>
      <c r="DU31" s="20" t="s">
        <v>1491</v>
      </c>
      <c r="DV31" s="20" t="s">
        <v>1492</v>
      </c>
      <c r="DW31" s="20" t="s">
        <v>1493</v>
      </c>
      <c r="DX31" s="20" t="s">
        <v>1494</v>
      </c>
      <c r="DY31" s="20" t="s">
        <v>1495</v>
      </c>
      <c r="DZ31" s="20" t="s">
        <v>1496</v>
      </c>
      <c r="EA31" s="20" t="s">
        <v>1497</v>
      </c>
      <c r="EB31" s="20" t="s">
        <v>1498</v>
      </c>
      <c r="EC31" s="20" t="s">
        <v>1499</v>
      </c>
      <c r="ED31" s="21" t="s">
        <v>1500</v>
      </c>
      <c r="EE31" s="20" t="s">
        <v>1490</v>
      </c>
      <c r="EF31" s="20" t="s">
        <v>1491</v>
      </c>
      <c r="EG31" s="20" t="s">
        <v>1492</v>
      </c>
      <c r="EH31" s="20" t="s">
        <v>1493</v>
      </c>
      <c r="EI31" s="20" t="s">
        <v>1494</v>
      </c>
      <c r="EJ31" s="20" t="s">
        <v>1495</v>
      </c>
      <c r="EK31" s="20" t="s">
        <v>1496</v>
      </c>
      <c r="EL31" s="20" t="s">
        <v>1497</v>
      </c>
      <c r="EM31" s="20" t="s">
        <v>1498</v>
      </c>
      <c r="EN31" s="20" t="s">
        <v>1499</v>
      </c>
      <c r="EO31" s="21" t="s">
        <v>1500</v>
      </c>
      <c r="EP31" s="20" t="s">
        <v>1490</v>
      </c>
      <c r="EQ31" s="20" t="s">
        <v>1491</v>
      </c>
      <c r="ER31" s="20" t="s">
        <v>1492</v>
      </c>
      <c r="ES31" s="20" t="s">
        <v>1493</v>
      </c>
      <c r="ET31" s="20" t="s">
        <v>1494</v>
      </c>
      <c r="EU31" s="20" t="s">
        <v>1495</v>
      </c>
      <c r="EV31" s="20" t="s">
        <v>1496</v>
      </c>
      <c r="EW31" s="20" t="s">
        <v>1497</v>
      </c>
      <c r="EX31" s="20" t="s">
        <v>1498</v>
      </c>
      <c r="EY31" s="20" t="s">
        <v>1499</v>
      </c>
      <c r="EZ31" s="21" t="s">
        <v>1500</v>
      </c>
      <c r="FA31" s="20" t="s">
        <v>1490</v>
      </c>
      <c r="FB31" s="20" t="s">
        <v>1491</v>
      </c>
      <c r="FC31" s="20" t="s">
        <v>1492</v>
      </c>
      <c r="FD31" s="20" t="s">
        <v>1493</v>
      </c>
      <c r="FE31" s="20" t="s">
        <v>1494</v>
      </c>
      <c r="FF31" s="20" t="s">
        <v>1495</v>
      </c>
      <c r="FG31" s="20" t="s">
        <v>1496</v>
      </c>
      <c r="FH31" s="20" t="s">
        <v>1497</v>
      </c>
      <c r="FI31" s="20" t="s">
        <v>1498</v>
      </c>
      <c r="FJ31" s="20" t="s">
        <v>1499</v>
      </c>
      <c r="FK31" s="21" t="s">
        <v>1500</v>
      </c>
      <c r="FL31" s="20" t="s">
        <v>1490</v>
      </c>
      <c r="FM31" s="20" t="s">
        <v>1491</v>
      </c>
      <c r="FN31" s="20" t="s">
        <v>1492</v>
      </c>
      <c r="FO31" s="20" t="s">
        <v>1493</v>
      </c>
      <c r="FP31" s="20" t="s">
        <v>1494</v>
      </c>
      <c r="FQ31" s="20" t="s">
        <v>1495</v>
      </c>
      <c r="FR31" s="20" t="s">
        <v>1496</v>
      </c>
      <c r="FS31" s="20" t="s">
        <v>1497</v>
      </c>
      <c r="FT31" s="20" t="s">
        <v>1498</v>
      </c>
      <c r="FU31" s="20" t="s">
        <v>1499</v>
      </c>
      <c r="FV31" s="21" t="s">
        <v>1500</v>
      </c>
      <c r="FW31" s="20" t="s">
        <v>1490</v>
      </c>
      <c r="FX31" s="20" t="s">
        <v>1491</v>
      </c>
      <c r="FY31" s="20" t="s">
        <v>1492</v>
      </c>
      <c r="FZ31" s="20" t="s">
        <v>1493</v>
      </c>
      <c r="GA31" s="20" t="s">
        <v>1494</v>
      </c>
      <c r="GB31" s="20" t="s">
        <v>1495</v>
      </c>
      <c r="GC31" s="20" t="s">
        <v>1496</v>
      </c>
      <c r="GD31" s="20" t="s">
        <v>1497</v>
      </c>
      <c r="GE31" s="95" t="s">
        <v>1498</v>
      </c>
      <c r="GF31" s="95" t="s">
        <v>1499</v>
      </c>
      <c r="GG31" s="22" t="s">
        <v>1500</v>
      </c>
      <c r="GH31" s="50"/>
      <c r="GI31" s="96"/>
    </row>
    <row r="32" spans="1:191" ht="20.25" customHeight="1">
      <c r="A32" s="86"/>
      <c r="B32" s="97" t="s">
        <v>165</v>
      </c>
      <c r="C32" s="98" t="s">
        <v>27</v>
      </c>
      <c r="D32" s="99">
        <v>3</v>
      </c>
      <c r="E32" s="26">
        <v>7.03</v>
      </c>
      <c r="F32" s="26">
        <v>3.2730000000000001</v>
      </c>
      <c r="G32" s="26">
        <v>1.8180000000000001</v>
      </c>
      <c r="H32" s="26">
        <v>48.011000000000003</v>
      </c>
      <c r="I32" s="26">
        <v>0.108</v>
      </c>
      <c r="J32" s="26">
        <v>0.38100000000000001</v>
      </c>
      <c r="K32" s="26">
        <v>10.023999999999999</v>
      </c>
      <c r="L32" s="26">
        <v>0.26900000000000002</v>
      </c>
      <c r="M32" s="26"/>
      <c r="N32" s="26"/>
      <c r="O32" s="27">
        <f>IFERROR(SUM(E32:N32), 0)</f>
        <v>70.914000000000001</v>
      </c>
      <c r="P32" s="26">
        <v>7.55</v>
      </c>
      <c r="Q32" s="26">
        <v>3.5150000000000001</v>
      </c>
      <c r="R32" s="26">
        <v>1.952</v>
      </c>
      <c r="S32" s="26">
        <v>43.277999999999999</v>
      </c>
      <c r="T32" s="26">
        <v>0</v>
      </c>
      <c r="U32" s="26">
        <v>1.4E-2</v>
      </c>
      <c r="V32" s="26">
        <v>9.8989999999999991</v>
      </c>
      <c r="W32" s="26">
        <v>4.9000000000000002E-2</v>
      </c>
      <c r="X32" s="26"/>
      <c r="Y32" s="26"/>
      <c r="Z32" s="27">
        <f>IFERROR(SUM(P32:Y32), 0)</f>
        <v>66.257000000000005</v>
      </c>
      <c r="AA32" s="26">
        <v>16.791</v>
      </c>
      <c r="AB32" s="26">
        <v>7.8170000000000002</v>
      </c>
      <c r="AC32" s="26">
        <v>4.3419999999999996</v>
      </c>
      <c r="AD32" s="26">
        <v>72.650999999999996</v>
      </c>
      <c r="AE32" s="26">
        <v>0</v>
      </c>
      <c r="AF32" s="26">
        <v>8.9999999999999993E-3</v>
      </c>
      <c r="AG32" s="26">
        <v>12.34</v>
      </c>
      <c r="AH32" s="26">
        <v>2.4E-2</v>
      </c>
      <c r="AI32" s="26"/>
      <c r="AJ32" s="26"/>
      <c r="AK32" s="27">
        <f>IFERROR(SUM(AA32:AJ32), 0)</f>
        <v>113.974</v>
      </c>
      <c r="AL32" s="26">
        <v>16.173999999999999</v>
      </c>
      <c r="AM32" s="26">
        <v>5.7770000000000001</v>
      </c>
      <c r="AN32" s="26">
        <v>2.9620000000000002</v>
      </c>
      <c r="AO32" s="26">
        <v>53.326000000000001</v>
      </c>
      <c r="AP32" s="26">
        <v>0</v>
      </c>
      <c r="AQ32" s="26">
        <v>0.749</v>
      </c>
      <c r="AR32" s="26">
        <v>9.548</v>
      </c>
      <c r="AS32" s="26">
        <v>0.33100000000000002</v>
      </c>
      <c r="AT32" s="26"/>
      <c r="AU32" s="26"/>
      <c r="AV32" s="27">
        <f>IFERROR(SUM(AL32:AU32), 0)</f>
        <v>88.867000000000004</v>
      </c>
      <c r="AW32" s="26">
        <v>13.959</v>
      </c>
      <c r="AX32" s="26">
        <v>5.0430000000000001</v>
      </c>
      <c r="AY32" s="26">
        <v>2.593</v>
      </c>
      <c r="AZ32" s="26">
        <v>66.262</v>
      </c>
      <c r="BA32" s="26">
        <v>0</v>
      </c>
      <c r="BB32" s="26">
        <v>0.73799999999999999</v>
      </c>
      <c r="BC32" s="26">
        <v>8.6180000000000003</v>
      </c>
      <c r="BD32" s="26">
        <v>0.32600000000000001</v>
      </c>
      <c r="BE32" s="26"/>
      <c r="BF32" s="26"/>
      <c r="BG32" s="27">
        <f>IFERROR(SUM(AW32:BF32), 0)</f>
        <v>97.538999999999987</v>
      </c>
      <c r="BH32" s="26">
        <v>14.271000000000001</v>
      </c>
      <c r="BI32" s="26">
        <v>5.1449999999999996</v>
      </c>
      <c r="BJ32" s="26">
        <v>2.645</v>
      </c>
      <c r="BK32" s="26">
        <v>64.119</v>
      </c>
      <c r="BL32" s="26">
        <v>0</v>
      </c>
      <c r="BM32" s="26">
        <v>0.73799999999999999</v>
      </c>
      <c r="BN32" s="26">
        <v>8.7409999999999997</v>
      </c>
      <c r="BO32" s="26">
        <v>0.32600000000000001</v>
      </c>
      <c r="BP32" s="26"/>
      <c r="BQ32" s="26"/>
      <c r="BR32" s="27">
        <f>IFERROR(SUM(BH32:BQ32), 0)</f>
        <v>95.984999999999999</v>
      </c>
      <c r="BS32" s="26">
        <v>14.202999999999999</v>
      </c>
      <c r="BT32" s="26">
        <v>5.1260000000000003</v>
      </c>
      <c r="BU32" s="26">
        <v>2.6349999999999998</v>
      </c>
      <c r="BV32" s="26">
        <v>58.764000000000003</v>
      </c>
      <c r="BW32" s="26">
        <v>0</v>
      </c>
      <c r="BX32" s="26">
        <v>0.74299999999999999</v>
      </c>
      <c r="BY32" s="26">
        <v>8.7330000000000005</v>
      </c>
      <c r="BZ32" s="26">
        <v>0.32800000000000001</v>
      </c>
      <c r="CA32" s="26"/>
      <c r="CB32" s="26"/>
      <c r="CC32" s="27">
        <f>IFERROR(SUM(BS32:CB32), 0)</f>
        <v>90.532000000000011</v>
      </c>
      <c r="CD32" s="26">
        <v>14.318</v>
      </c>
      <c r="CE32" s="26">
        <v>5.1689999999999996</v>
      </c>
      <c r="CF32" s="26">
        <v>2.6579999999999999</v>
      </c>
      <c r="CG32" s="26">
        <v>53.061999999999998</v>
      </c>
      <c r="CH32" s="26">
        <v>0</v>
      </c>
      <c r="CI32" s="26">
        <v>0.751</v>
      </c>
      <c r="CJ32" s="26">
        <v>8.8149999999999995</v>
      </c>
      <c r="CK32" s="26">
        <v>0.33200000000000002</v>
      </c>
      <c r="CL32" s="100"/>
      <c r="CM32" s="100"/>
      <c r="CN32" s="28">
        <f>IFERROR(SUM(CD32:CM32), 0)</f>
        <v>85.10499999999999</v>
      </c>
      <c r="CO32" s="50"/>
      <c r="CP32" s="101" t="s">
        <v>1501</v>
      </c>
      <c r="CQ32" s="50"/>
      <c r="CR32" s="101" t="s">
        <v>1502</v>
      </c>
      <c r="CS32" s="8"/>
      <c r="CT32" s="8"/>
      <c r="CU32" s="97" t="s">
        <v>165</v>
      </c>
      <c r="CV32" s="98" t="s">
        <v>27</v>
      </c>
      <c r="CW32" s="99">
        <v>3</v>
      </c>
      <c r="CX32" s="26" t="s">
        <v>1503</v>
      </c>
      <c r="CY32" s="26" t="s">
        <v>1504</v>
      </c>
      <c r="CZ32" s="26" t="s">
        <v>1505</v>
      </c>
      <c r="DA32" s="26" t="s">
        <v>1506</v>
      </c>
      <c r="DB32" s="26" t="s">
        <v>1507</v>
      </c>
      <c r="DC32" s="26" t="s">
        <v>1508</v>
      </c>
      <c r="DD32" s="26" t="s">
        <v>1509</v>
      </c>
      <c r="DE32" s="26" t="s">
        <v>1510</v>
      </c>
      <c r="DF32" s="26" t="s">
        <v>1511</v>
      </c>
      <c r="DG32" s="26" t="s">
        <v>1512</v>
      </c>
      <c r="DH32" s="27" t="s">
        <v>1513</v>
      </c>
      <c r="DI32" s="26" t="s">
        <v>1503</v>
      </c>
      <c r="DJ32" s="26" t="s">
        <v>1504</v>
      </c>
      <c r="DK32" s="26" t="s">
        <v>1505</v>
      </c>
      <c r="DL32" s="26" t="s">
        <v>1506</v>
      </c>
      <c r="DM32" s="26" t="s">
        <v>1507</v>
      </c>
      <c r="DN32" s="26" t="s">
        <v>1508</v>
      </c>
      <c r="DO32" s="26" t="s">
        <v>1509</v>
      </c>
      <c r="DP32" s="26" t="s">
        <v>1510</v>
      </c>
      <c r="DQ32" s="26" t="s">
        <v>1511</v>
      </c>
      <c r="DR32" s="26" t="s">
        <v>1512</v>
      </c>
      <c r="DS32" s="27" t="s">
        <v>1513</v>
      </c>
      <c r="DT32" s="26" t="s">
        <v>1503</v>
      </c>
      <c r="DU32" s="26" t="s">
        <v>1504</v>
      </c>
      <c r="DV32" s="26" t="s">
        <v>1505</v>
      </c>
      <c r="DW32" s="26" t="s">
        <v>1506</v>
      </c>
      <c r="DX32" s="26" t="s">
        <v>1507</v>
      </c>
      <c r="DY32" s="26" t="s">
        <v>1508</v>
      </c>
      <c r="DZ32" s="26" t="s">
        <v>1509</v>
      </c>
      <c r="EA32" s="26" t="s">
        <v>1510</v>
      </c>
      <c r="EB32" s="26" t="s">
        <v>1511</v>
      </c>
      <c r="EC32" s="26" t="s">
        <v>1512</v>
      </c>
      <c r="ED32" s="27" t="s">
        <v>1513</v>
      </c>
      <c r="EE32" s="26" t="s">
        <v>1503</v>
      </c>
      <c r="EF32" s="26" t="s">
        <v>1504</v>
      </c>
      <c r="EG32" s="26" t="s">
        <v>1505</v>
      </c>
      <c r="EH32" s="26" t="s">
        <v>1506</v>
      </c>
      <c r="EI32" s="26" t="s">
        <v>1507</v>
      </c>
      <c r="EJ32" s="26" t="s">
        <v>1508</v>
      </c>
      <c r="EK32" s="26" t="s">
        <v>1509</v>
      </c>
      <c r="EL32" s="26" t="s">
        <v>1510</v>
      </c>
      <c r="EM32" s="26" t="s">
        <v>1511</v>
      </c>
      <c r="EN32" s="26" t="s">
        <v>1512</v>
      </c>
      <c r="EO32" s="27" t="s">
        <v>1513</v>
      </c>
      <c r="EP32" s="26" t="s">
        <v>1503</v>
      </c>
      <c r="EQ32" s="26" t="s">
        <v>1504</v>
      </c>
      <c r="ER32" s="26" t="s">
        <v>1505</v>
      </c>
      <c r="ES32" s="26" t="s">
        <v>1506</v>
      </c>
      <c r="ET32" s="26" t="s">
        <v>1507</v>
      </c>
      <c r="EU32" s="26" t="s">
        <v>1508</v>
      </c>
      <c r="EV32" s="26" t="s">
        <v>1509</v>
      </c>
      <c r="EW32" s="26" t="s">
        <v>1510</v>
      </c>
      <c r="EX32" s="26" t="s">
        <v>1511</v>
      </c>
      <c r="EY32" s="26" t="s">
        <v>1512</v>
      </c>
      <c r="EZ32" s="27" t="s">
        <v>1513</v>
      </c>
      <c r="FA32" s="26" t="s">
        <v>1503</v>
      </c>
      <c r="FB32" s="26" t="s">
        <v>1504</v>
      </c>
      <c r="FC32" s="26" t="s">
        <v>1505</v>
      </c>
      <c r="FD32" s="26" t="s">
        <v>1506</v>
      </c>
      <c r="FE32" s="26" t="s">
        <v>1507</v>
      </c>
      <c r="FF32" s="26" t="s">
        <v>1508</v>
      </c>
      <c r="FG32" s="26" t="s">
        <v>1509</v>
      </c>
      <c r="FH32" s="26" t="s">
        <v>1510</v>
      </c>
      <c r="FI32" s="26" t="s">
        <v>1511</v>
      </c>
      <c r="FJ32" s="26" t="s">
        <v>1512</v>
      </c>
      <c r="FK32" s="27" t="s">
        <v>1513</v>
      </c>
      <c r="FL32" s="26" t="s">
        <v>1503</v>
      </c>
      <c r="FM32" s="26" t="s">
        <v>1504</v>
      </c>
      <c r="FN32" s="26" t="s">
        <v>1505</v>
      </c>
      <c r="FO32" s="26" t="s">
        <v>1506</v>
      </c>
      <c r="FP32" s="26" t="s">
        <v>1507</v>
      </c>
      <c r="FQ32" s="26" t="s">
        <v>1508</v>
      </c>
      <c r="FR32" s="26" t="s">
        <v>1509</v>
      </c>
      <c r="FS32" s="26" t="s">
        <v>1510</v>
      </c>
      <c r="FT32" s="26" t="s">
        <v>1511</v>
      </c>
      <c r="FU32" s="26" t="s">
        <v>1512</v>
      </c>
      <c r="FV32" s="27" t="s">
        <v>1513</v>
      </c>
      <c r="FW32" s="26" t="s">
        <v>1503</v>
      </c>
      <c r="FX32" s="26" t="s">
        <v>1504</v>
      </c>
      <c r="FY32" s="26" t="s">
        <v>1505</v>
      </c>
      <c r="FZ32" s="26" t="s">
        <v>1506</v>
      </c>
      <c r="GA32" s="26" t="s">
        <v>1507</v>
      </c>
      <c r="GB32" s="26" t="s">
        <v>1508</v>
      </c>
      <c r="GC32" s="26" t="s">
        <v>1509</v>
      </c>
      <c r="GD32" s="26" t="s">
        <v>1510</v>
      </c>
      <c r="GE32" s="100" t="s">
        <v>1511</v>
      </c>
      <c r="GF32" s="100" t="s">
        <v>1512</v>
      </c>
      <c r="GG32" s="28" t="s">
        <v>1513</v>
      </c>
      <c r="GH32" s="50"/>
      <c r="GI32" s="101"/>
    </row>
    <row r="33" spans="1:191" ht="20.25" customHeight="1" thickBot="1">
      <c r="A33" s="86"/>
      <c r="B33" s="102" t="s">
        <v>174</v>
      </c>
      <c r="C33" s="103" t="s">
        <v>27</v>
      </c>
      <c r="D33" s="104">
        <v>3</v>
      </c>
      <c r="E33" s="33">
        <f t="shared" ref="E33:BP33" si="10">IFERROR(SUM(E31:E32), 0)</f>
        <v>14.236000000000001</v>
      </c>
      <c r="F33" s="33">
        <f t="shared" si="10"/>
        <v>4.1349999999999998</v>
      </c>
      <c r="G33" s="33">
        <f t="shared" si="10"/>
        <v>3.1630000000000003</v>
      </c>
      <c r="H33" s="33">
        <f t="shared" si="10"/>
        <v>48.011000000000003</v>
      </c>
      <c r="I33" s="33">
        <f t="shared" si="10"/>
        <v>0.108</v>
      </c>
      <c r="J33" s="33">
        <f t="shared" si="10"/>
        <v>0.38100000000000001</v>
      </c>
      <c r="K33" s="33">
        <f t="shared" si="10"/>
        <v>10.023999999999999</v>
      </c>
      <c r="L33" s="33">
        <f t="shared" si="10"/>
        <v>0.26900000000000002</v>
      </c>
      <c r="M33" s="33">
        <f t="shared" si="10"/>
        <v>0</v>
      </c>
      <c r="N33" s="33">
        <f t="shared" si="10"/>
        <v>0</v>
      </c>
      <c r="O33" s="33">
        <f t="shared" si="10"/>
        <v>80.326999999999998</v>
      </c>
      <c r="P33" s="33">
        <f t="shared" si="10"/>
        <v>14.166</v>
      </c>
      <c r="Q33" s="33">
        <f t="shared" si="10"/>
        <v>4.2610000000000001</v>
      </c>
      <c r="R33" s="33">
        <f t="shared" si="10"/>
        <v>7.7110000000000003</v>
      </c>
      <c r="S33" s="33">
        <f t="shared" si="10"/>
        <v>43.277999999999999</v>
      </c>
      <c r="T33" s="33">
        <f t="shared" si="10"/>
        <v>0</v>
      </c>
      <c r="U33" s="33">
        <f t="shared" si="10"/>
        <v>1.4E-2</v>
      </c>
      <c r="V33" s="33">
        <f t="shared" si="10"/>
        <v>9.8989999999999991</v>
      </c>
      <c r="W33" s="33">
        <f t="shared" si="10"/>
        <v>4.9000000000000002E-2</v>
      </c>
      <c r="X33" s="33">
        <f t="shared" si="10"/>
        <v>0</v>
      </c>
      <c r="Y33" s="33">
        <f t="shared" si="10"/>
        <v>0</v>
      </c>
      <c r="Z33" s="33">
        <f t="shared" si="10"/>
        <v>79.378</v>
      </c>
      <c r="AA33" s="33">
        <f t="shared" si="10"/>
        <v>37.131</v>
      </c>
      <c r="AB33" s="33">
        <f t="shared" si="10"/>
        <v>9.9619999999999997</v>
      </c>
      <c r="AC33" s="33">
        <f t="shared" si="10"/>
        <v>13.309999999999999</v>
      </c>
      <c r="AD33" s="33">
        <f t="shared" si="10"/>
        <v>72.650999999999996</v>
      </c>
      <c r="AE33" s="33">
        <f t="shared" si="10"/>
        <v>0</v>
      </c>
      <c r="AF33" s="33">
        <f t="shared" si="10"/>
        <v>8.9999999999999993E-3</v>
      </c>
      <c r="AG33" s="33">
        <f t="shared" si="10"/>
        <v>12.34</v>
      </c>
      <c r="AH33" s="33">
        <f t="shared" si="10"/>
        <v>2.4E-2</v>
      </c>
      <c r="AI33" s="33">
        <f t="shared" si="10"/>
        <v>0</v>
      </c>
      <c r="AJ33" s="33">
        <f t="shared" si="10"/>
        <v>0</v>
      </c>
      <c r="AK33" s="33">
        <f t="shared" si="10"/>
        <v>145.42699999999999</v>
      </c>
      <c r="AL33" s="33">
        <f t="shared" si="10"/>
        <v>23.719000000000001</v>
      </c>
      <c r="AM33" s="33">
        <f t="shared" si="10"/>
        <v>9.202</v>
      </c>
      <c r="AN33" s="33">
        <f t="shared" si="10"/>
        <v>4.7770000000000001</v>
      </c>
      <c r="AO33" s="33">
        <f t="shared" si="10"/>
        <v>53.326000000000001</v>
      </c>
      <c r="AP33" s="33">
        <f t="shared" si="10"/>
        <v>0</v>
      </c>
      <c r="AQ33" s="33">
        <f t="shared" si="10"/>
        <v>0.749</v>
      </c>
      <c r="AR33" s="33">
        <f t="shared" si="10"/>
        <v>9.548</v>
      </c>
      <c r="AS33" s="33">
        <f t="shared" si="10"/>
        <v>0.33100000000000002</v>
      </c>
      <c r="AT33" s="33">
        <f t="shared" si="10"/>
        <v>0</v>
      </c>
      <c r="AU33" s="33">
        <f t="shared" si="10"/>
        <v>0</v>
      </c>
      <c r="AV33" s="33">
        <f t="shared" si="10"/>
        <v>101.652</v>
      </c>
      <c r="AW33" s="33">
        <f t="shared" si="10"/>
        <v>21.478999999999999</v>
      </c>
      <c r="AX33" s="33">
        <f t="shared" si="10"/>
        <v>8.4570000000000007</v>
      </c>
      <c r="AY33" s="33">
        <f t="shared" si="10"/>
        <v>4.4020000000000001</v>
      </c>
      <c r="AZ33" s="33">
        <f t="shared" si="10"/>
        <v>66.262</v>
      </c>
      <c r="BA33" s="33">
        <f t="shared" si="10"/>
        <v>0</v>
      </c>
      <c r="BB33" s="33">
        <f t="shared" si="10"/>
        <v>0.73799999999999999</v>
      </c>
      <c r="BC33" s="33">
        <f t="shared" si="10"/>
        <v>8.6180000000000003</v>
      </c>
      <c r="BD33" s="33">
        <f t="shared" si="10"/>
        <v>0.32600000000000001</v>
      </c>
      <c r="BE33" s="33">
        <f t="shared" si="10"/>
        <v>0</v>
      </c>
      <c r="BF33" s="33">
        <f t="shared" si="10"/>
        <v>0</v>
      </c>
      <c r="BG33" s="33">
        <f t="shared" si="10"/>
        <v>110.28199999999998</v>
      </c>
      <c r="BH33" s="33">
        <f t="shared" si="10"/>
        <v>21.871000000000002</v>
      </c>
      <c r="BI33" s="33">
        <f t="shared" si="10"/>
        <v>8.5949999999999989</v>
      </c>
      <c r="BJ33" s="33">
        <f t="shared" si="10"/>
        <v>4.4729999999999999</v>
      </c>
      <c r="BK33" s="33">
        <f t="shared" si="10"/>
        <v>64.119</v>
      </c>
      <c r="BL33" s="33">
        <f t="shared" si="10"/>
        <v>0</v>
      </c>
      <c r="BM33" s="33">
        <f t="shared" si="10"/>
        <v>0.73799999999999999</v>
      </c>
      <c r="BN33" s="33">
        <f t="shared" si="10"/>
        <v>8.7409999999999997</v>
      </c>
      <c r="BO33" s="33">
        <f t="shared" si="10"/>
        <v>0.32600000000000001</v>
      </c>
      <c r="BP33" s="33">
        <f t="shared" si="10"/>
        <v>0</v>
      </c>
      <c r="BQ33" s="33">
        <f t="shared" ref="BQ33:CN33" si="11">IFERROR(SUM(BQ31:BQ32), 0)</f>
        <v>0</v>
      </c>
      <c r="BR33" s="33">
        <f t="shared" si="11"/>
        <v>108.863</v>
      </c>
      <c r="BS33" s="33">
        <f t="shared" si="11"/>
        <v>21.547999999999998</v>
      </c>
      <c r="BT33" s="33">
        <f t="shared" si="11"/>
        <v>8.4600000000000009</v>
      </c>
      <c r="BU33" s="33">
        <f t="shared" si="11"/>
        <v>4.4009999999999998</v>
      </c>
      <c r="BV33" s="33">
        <f t="shared" si="11"/>
        <v>58.764000000000003</v>
      </c>
      <c r="BW33" s="33">
        <f t="shared" si="11"/>
        <v>0</v>
      </c>
      <c r="BX33" s="33">
        <f t="shared" si="11"/>
        <v>0.74299999999999999</v>
      </c>
      <c r="BY33" s="33">
        <f t="shared" si="11"/>
        <v>8.7330000000000005</v>
      </c>
      <c r="BZ33" s="33">
        <f t="shared" si="11"/>
        <v>0.32800000000000001</v>
      </c>
      <c r="CA33" s="33">
        <f t="shared" si="11"/>
        <v>0</v>
      </c>
      <c r="CB33" s="33">
        <f t="shared" si="11"/>
        <v>0</v>
      </c>
      <c r="CC33" s="33">
        <f t="shared" si="11"/>
        <v>102.977</v>
      </c>
      <c r="CD33" s="33">
        <f t="shared" si="11"/>
        <v>21.545000000000002</v>
      </c>
      <c r="CE33" s="33">
        <f t="shared" si="11"/>
        <v>8.4499999999999993</v>
      </c>
      <c r="CF33" s="33">
        <f t="shared" si="11"/>
        <v>4.3959999999999999</v>
      </c>
      <c r="CG33" s="33">
        <f t="shared" si="11"/>
        <v>53.061999999999998</v>
      </c>
      <c r="CH33" s="33">
        <f t="shared" si="11"/>
        <v>0</v>
      </c>
      <c r="CI33" s="33">
        <f t="shared" si="11"/>
        <v>0.751</v>
      </c>
      <c r="CJ33" s="33">
        <f t="shared" si="11"/>
        <v>8.8149999999999995</v>
      </c>
      <c r="CK33" s="33">
        <f t="shared" si="11"/>
        <v>0.33200000000000002</v>
      </c>
      <c r="CL33" s="59">
        <f t="shared" si="11"/>
        <v>0</v>
      </c>
      <c r="CM33" s="59">
        <f t="shared" si="11"/>
        <v>0</v>
      </c>
      <c r="CN33" s="34">
        <f t="shared" si="11"/>
        <v>97.350999999999985</v>
      </c>
      <c r="CO33" s="50"/>
      <c r="CP33" s="106" t="s">
        <v>1514</v>
      </c>
      <c r="CQ33" s="50"/>
      <c r="CR33" s="106" t="s">
        <v>1515</v>
      </c>
      <c r="CS33" s="8"/>
      <c r="CT33" s="8"/>
      <c r="CU33" s="102" t="s">
        <v>174</v>
      </c>
      <c r="CV33" s="103" t="s">
        <v>27</v>
      </c>
      <c r="CW33" s="104">
        <v>3</v>
      </c>
      <c r="CX33" s="33" t="s">
        <v>1516</v>
      </c>
      <c r="CY33" s="33" t="s">
        <v>1517</v>
      </c>
      <c r="CZ33" s="33" t="s">
        <v>1518</v>
      </c>
      <c r="DA33" s="33" t="s">
        <v>1519</v>
      </c>
      <c r="DB33" s="33" t="s">
        <v>1520</v>
      </c>
      <c r="DC33" s="33" t="s">
        <v>1521</v>
      </c>
      <c r="DD33" s="33" t="s">
        <v>1522</v>
      </c>
      <c r="DE33" s="33" t="s">
        <v>1523</v>
      </c>
      <c r="DF33" s="33" t="s">
        <v>1524</v>
      </c>
      <c r="DG33" s="33" t="s">
        <v>1525</v>
      </c>
      <c r="DH33" s="33" t="s">
        <v>1526</v>
      </c>
      <c r="DI33" s="33" t="s">
        <v>1516</v>
      </c>
      <c r="DJ33" s="33" t="s">
        <v>1517</v>
      </c>
      <c r="DK33" s="33" t="s">
        <v>1518</v>
      </c>
      <c r="DL33" s="33" t="s">
        <v>1519</v>
      </c>
      <c r="DM33" s="33" t="s">
        <v>1520</v>
      </c>
      <c r="DN33" s="33" t="s">
        <v>1521</v>
      </c>
      <c r="DO33" s="33" t="s">
        <v>1522</v>
      </c>
      <c r="DP33" s="33" t="s">
        <v>1523</v>
      </c>
      <c r="DQ33" s="33" t="s">
        <v>1524</v>
      </c>
      <c r="DR33" s="33" t="s">
        <v>1525</v>
      </c>
      <c r="DS33" s="33" t="s">
        <v>1526</v>
      </c>
      <c r="DT33" s="33" t="s">
        <v>1516</v>
      </c>
      <c r="DU33" s="33" t="s">
        <v>1517</v>
      </c>
      <c r="DV33" s="33" t="s">
        <v>1518</v>
      </c>
      <c r="DW33" s="33" t="s">
        <v>1519</v>
      </c>
      <c r="DX33" s="33" t="s">
        <v>1520</v>
      </c>
      <c r="DY33" s="33" t="s">
        <v>1521</v>
      </c>
      <c r="DZ33" s="33" t="s">
        <v>1522</v>
      </c>
      <c r="EA33" s="33" t="s">
        <v>1523</v>
      </c>
      <c r="EB33" s="33" t="s">
        <v>1524</v>
      </c>
      <c r="EC33" s="33" t="s">
        <v>1525</v>
      </c>
      <c r="ED33" s="33" t="s">
        <v>1526</v>
      </c>
      <c r="EE33" s="33" t="s">
        <v>1516</v>
      </c>
      <c r="EF33" s="33" t="s">
        <v>1517</v>
      </c>
      <c r="EG33" s="33" t="s">
        <v>1518</v>
      </c>
      <c r="EH33" s="33" t="s">
        <v>1519</v>
      </c>
      <c r="EI33" s="33" t="s">
        <v>1520</v>
      </c>
      <c r="EJ33" s="33" t="s">
        <v>1521</v>
      </c>
      <c r="EK33" s="33" t="s">
        <v>1522</v>
      </c>
      <c r="EL33" s="33" t="s">
        <v>1523</v>
      </c>
      <c r="EM33" s="33" t="s">
        <v>1524</v>
      </c>
      <c r="EN33" s="33" t="s">
        <v>1525</v>
      </c>
      <c r="EO33" s="33" t="s">
        <v>1526</v>
      </c>
      <c r="EP33" s="33" t="s">
        <v>1516</v>
      </c>
      <c r="EQ33" s="33" t="s">
        <v>1517</v>
      </c>
      <c r="ER33" s="33" t="s">
        <v>1518</v>
      </c>
      <c r="ES33" s="33" t="s">
        <v>1519</v>
      </c>
      <c r="ET33" s="33" t="s">
        <v>1520</v>
      </c>
      <c r="EU33" s="33" t="s">
        <v>1521</v>
      </c>
      <c r="EV33" s="33" t="s">
        <v>1522</v>
      </c>
      <c r="EW33" s="33" t="s">
        <v>1523</v>
      </c>
      <c r="EX33" s="33" t="s">
        <v>1524</v>
      </c>
      <c r="EY33" s="33" t="s">
        <v>1525</v>
      </c>
      <c r="EZ33" s="33" t="s">
        <v>1526</v>
      </c>
      <c r="FA33" s="33" t="s">
        <v>1516</v>
      </c>
      <c r="FB33" s="33" t="s">
        <v>1517</v>
      </c>
      <c r="FC33" s="33" t="s">
        <v>1518</v>
      </c>
      <c r="FD33" s="33" t="s">
        <v>1519</v>
      </c>
      <c r="FE33" s="33" t="s">
        <v>1520</v>
      </c>
      <c r="FF33" s="33" t="s">
        <v>1521</v>
      </c>
      <c r="FG33" s="33" t="s">
        <v>1522</v>
      </c>
      <c r="FH33" s="33" t="s">
        <v>1523</v>
      </c>
      <c r="FI33" s="33" t="s">
        <v>1524</v>
      </c>
      <c r="FJ33" s="33" t="s">
        <v>1525</v>
      </c>
      <c r="FK33" s="33" t="s">
        <v>1526</v>
      </c>
      <c r="FL33" s="33" t="s">
        <v>1516</v>
      </c>
      <c r="FM33" s="33" t="s">
        <v>1517</v>
      </c>
      <c r="FN33" s="33" t="s">
        <v>1518</v>
      </c>
      <c r="FO33" s="33" t="s">
        <v>1519</v>
      </c>
      <c r="FP33" s="33" t="s">
        <v>1520</v>
      </c>
      <c r="FQ33" s="33" t="s">
        <v>1521</v>
      </c>
      <c r="FR33" s="33" t="s">
        <v>1522</v>
      </c>
      <c r="FS33" s="33" t="s">
        <v>1523</v>
      </c>
      <c r="FT33" s="33" t="s">
        <v>1524</v>
      </c>
      <c r="FU33" s="33" t="s">
        <v>1525</v>
      </c>
      <c r="FV33" s="33" t="s">
        <v>1526</v>
      </c>
      <c r="FW33" s="33" t="s">
        <v>1516</v>
      </c>
      <c r="FX33" s="33" t="s">
        <v>1517</v>
      </c>
      <c r="FY33" s="33" t="s">
        <v>1518</v>
      </c>
      <c r="FZ33" s="33" t="s">
        <v>1519</v>
      </c>
      <c r="GA33" s="33" t="s">
        <v>1520</v>
      </c>
      <c r="GB33" s="33" t="s">
        <v>1521</v>
      </c>
      <c r="GC33" s="33" t="s">
        <v>1522</v>
      </c>
      <c r="GD33" s="33" t="s">
        <v>1523</v>
      </c>
      <c r="GE33" s="59" t="s">
        <v>1524</v>
      </c>
      <c r="GF33" s="59" t="s">
        <v>1525</v>
      </c>
      <c r="GG33" s="34" t="s">
        <v>1526</v>
      </c>
      <c r="GH33" s="50"/>
      <c r="GI33" s="106"/>
    </row>
    <row r="34" spans="1:191" ht="20.25" customHeight="1" thickTop="1" thickBot="1">
      <c r="A34" s="86"/>
      <c r="B34" s="42"/>
      <c r="C34" s="42"/>
      <c r="D34" s="120"/>
      <c r="E34" s="42"/>
      <c r="F34" s="42"/>
      <c r="G34" s="42"/>
      <c r="H34" s="42"/>
      <c r="I34" s="42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8"/>
      <c r="CT34" s="8"/>
      <c r="CU34" s="42"/>
      <c r="CV34" s="42"/>
      <c r="CW34" s="120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</row>
    <row r="35" spans="1:191" ht="20.25" customHeight="1" thickTop="1" thickBot="1">
      <c r="A35" s="86"/>
      <c r="B35" s="14" t="s">
        <v>183</v>
      </c>
      <c r="C35" s="15"/>
      <c r="D35" s="112"/>
      <c r="E35" s="15"/>
      <c r="F35" s="15"/>
      <c r="G35" s="15"/>
      <c r="H35" s="15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8"/>
      <c r="CT35" s="8"/>
      <c r="CU35" s="14" t="s">
        <v>183</v>
      </c>
      <c r="CV35" s="15"/>
      <c r="CW35" s="112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</row>
    <row r="36" spans="1:191" ht="20.25" customHeight="1" thickTop="1" thickBot="1">
      <c r="A36" s="86"/>
      <c r="B36" s="121" t="s">
        <v>184</v>
      </c>
      <c r="C36" s="117" t="s">
        <v>185</v>
      </c>
      <c r="D36" s="117">
        <v>0</v>
      </c>
      <c r="E36" s="52">
        <v>201</v>
      </c>
      <c r="F36" s="52">
        <v>80</v>
      </c>
      <c r="G36" s="52">
        <v>42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/>
      <c r="N36" s="52"/>
      <c r="O36" s="53">
        <f>IFERROR(SUM(E36:N36), 0)</f>
        <v>323</v>
      </c>
      <c r="P36" s="52">
        <v>125.032</v>
      </c>
      <c r="Q36" s="52">
        <v>24.312000000000001</v>
      </c>
      <c r="R36" s="52">
        <v>17.366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/>
      <c r="Y36" s="52"/>
      <c r="Z36" s="53">
        <f>IFERROR(SUM(P36:Y36), 0)</f>
        <v>166.70999999999998</v>
      </c>
      <c r="AA36" s="52">
        <v>114.613</v>
      </c>
      <c r="AB36" s="52">
        <v>20.838999999999999</v>
      </c>
      <c r="AC36" s="52">
        <v>17.366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2"/>
      <c r="AJ36" s="52"/>
      <c r="AK36" s="53">
        <f>IFERROR(SUM(AA36:AJ36), 0)</f>
        <v>152.81799999999998</v>
      </c>
      <c r="AL36" s="52">
        <v>65.989000000000004</v>
      </c>
      <c r="AM36" s="52">
        <v>10.419</v>
      </c>
      <c r="AN36" s="52">
        <v>13.891999999999999</v>
      </c>
      <c r="AO36" s="52">
        <v>0</v>
      </c>
      <c r="AP36" s="52">
        <v>0</v>
      </c>
      <c r="AQ36" s="52">
        <v>0</v>
      </c>
      <c r="AR36" s="52">
        <v>0</v>
      </c>
      <c r="AS36" s="52">
        <v>0</v>
      </c>
      <c r="AT36" s="52"/>
      <c r="AU36" s="52"/>
      <c r="AV36" s="53">
        <f>IFERROR(SUM(AL36:AU36), 0)</f>
        <v>90.3</v>
      </c>
      <c r="AW36" s="52">
        <v>62.515999999999998</v>
      </c>
      <c r="AX36" s="52">
        <v>10.419</v>
      </c>
      <c r="AY36" s="52">
        <v>13.891999999999999</v>
      </c>
      <c r="AZ36" s="52">
        <v>0</v>
      </c>
      <c r="BA36" s="52">
        <v>0</v>
      </c>
      <c r="BB36" s="52">
        <v>0</v>
      </c>
      <c r="BC36" s="52">
        <v>0</v>
      </c>
      <c r="BD36" s="52">
        <v>0</v>
      </c>
      <c r="BE36" s="52"/>
      <c r="BF36" s="52"/>
      <c r="BG36" s="53">
        <f>IFERROR(SUM(AW36:BF36), 0)</f>
        <v>86.826999999999998</v>
      </c>
      <c r="BH36" s="52">
        <v>62.515999999999998</v>
      </c>
      <c r="BI36" s="52">
        <v>10.419</v>
      </c>
      <c r="BJ36" s="52">
        <v>13.891999999999999</v>
      </c>
      <c r="BK36" s="52">
        <v>0</v>
      </c>
      <c r="BL36" s="52">
        <v>0</v>
      </c>
      <c r="BM36" s="52">
        <v>0</v>
      </c>
      <c r="BN36" s="52">
        <v>0</v>
      </c>
      <c r="BO36" s="52">
        <v>0</v>
      </c>
      <c r="BP36" s="52"/>
      <c r="BQ36" s="52"/>
      <c r="BR36" s="53">
        <f>IFERROR(SUM(BH36:BQ36), 0)</f>
        <v>86.826999999999998</v>
      </c>
      <c r="BS36" s="52">
        <v>59.042999999999999</v>
      </c>
      <c r="BT36" s="52">
        <v>10.419</v>
      </c>
      <c r="BU36" s="52">
        <v>13.891999999999999</v>
      </c>
      <c r="BV36" s="52">
        <v>0</v>
      </c>
      <c r="BW36" s="52">
        <v>0</v>
      </c>
      <c r="BX36" s="52">
        <v>0</v>
      </c>
      <c r="BY36" s="52">
        <v>0</v>
      </c>
      <c r="BZ36" s="52">
        <v>0</v>
      </c>
      <c r="CA36" s="52"/>
      <c r="CB36" s="52"/>
      <c r="CC36" s="53">
        <f>IFERROR(SUM(BS36:CB36), 0)</f>
        <v>83.353999999999999</v>
      </c>
      <c r="CD36" s="52">
        <v>59.042999999999999</v>
      </c>
      <c r="CE36" s="52">
        <v>10.419</v>
      </c>
      <c r="CF36" s="52">
        <v>13.891999999999999</v>
      </c>
      <c r="CG36" s="52">
        <v>0</v>
      </c>
      <c r="CH36" s="52">
        <v>0</v>
      </c>
      <c r="CI36" s="52">
        <v>0</v>
      </c>
      <c r="CJ36" s="52">
        <v>0</v>
      </c>
      <c r="CK36" s="52">
        <v>0</v>
      </c>
      <c r="CL36" s="122"/>
      <c r="CM36" s="122"/>
      <c r="CN36" s="54">
        <f>IFERROR(SUM(CD36:CM36), 0)</f>
        <v>83.353999999999999</v>
      </c>
      <c r="CO36" s="50"/>
      <c r="CP36" s="123" t="s">
        <v>1527</v>
      </c>
      <c r="CQ36" s="50"/>
      <c r="CR36" s="123" t="s">
        <v>1528</v>
      </c>
      <c r="CS36" s="8"/>
      <c r="CT36" s="8"/>
      <c r="CU36" s="121" t="s">
        <v>184</v>
      </c>
      <c r="CV36" s="117" t="s">
        <v>185</v>
      </c>
      <c r="CW36" s="117">
        <v>0</v>
      </c>
      <c r="CX36" s="52" t="s">
        <v>1529</v>
      </c>
      <c r="CY36" s="52" t="s">
        <v>1530</v>
      </c>
      <c r="CZ36" s="52" t="s">
        <v>1531</v>
      </c>
      <c r="DA36" s="52" t="s">
        <v>1532</v>
      </c>
      <c r="DB36" s="52" t="s">
        <v>1533</v>
      </c>
      <c r="DC36" s="52" t="s">
        <v>1534</v>
      </c>
      <c r="DD36" s="52" t="s">
        <v>1535</v>
      </c>
      <c r="DE36" s="52" t="s">
        <v>1536</v>
      </c>
      <c r="DF36" s="52" t="s">
        <v>1537</v>
      </c>
      <c r="DG36" s="52" t="s">
        <v>1538</v>
      </c>
      <c r="DH36" s="53" t="s">
        <v>1539</v>
      </c>
      <c r="DI36" s="52" t="s">
        <v>1529</v>
      </c>
      <c r="DJ36" s="52" t="s">
        <v>1530</v>
      </c>
      <c r="DK36" s="52" t="s">
        <v>1531</v>
      </c>
      <c r="DL36" s="52" t="s">
        <v>1532</v>
      </c>
      <c r="DM36" s="52" t="s">
        <v>1533</v>
      </c>
      <c r="DN36" s="52" t="s">
        <v>1534</v>
      </c>
      <c r="DO36" s="52" t="s">
        <v>1535</v>
      </c>
      <c r="DP36" s="52" t="s">
        <v>1536</v>
      </c>
      <c r="DQ36" s="52" t="s">
        <v>1537</v>
      </c>
      <c r="DR36" s="52" t="s">
        <v>1538</v>
      </c>
      <c r="DS36" s="53" t="s">
        <v>1539</v>
      </c>
      <c r="DT36" s="52" t="s">
        <v>1529</v>
      </c>
      <c r="DU36" s="52" t="s">
        <v>1530</v>
      </c>
      <c r="DV36" s="52" t="s">
        <v>1531</v>
      </c>
      <c r="DW36" s="52" t="s">
        <v>1532</v>
      </c>
      <c r="DX36" s="52" t="s">
        <v>1533</v>
      </c>
      <c r="DY36" s="52" t="s">
        <v>1534</v>
      </c>
      <c r="DZ36" s="52" t="s">
        <v>1535</v>
      </c>
      <c r="EA36" s="52" t="s">
        <v>1536</v>
      </c>
      <c r="EB36" s="52" t="s">
        <v>1537</v>
      </c>
      <c r="EC36" s="52" t="s">
        <v>1538</v>
      </c>
      <c r="ED36" s="53" t="s">
        <v>1539</v>
      </c>
      <c r="EE36" s="52" t="s">
        <v>1529</v>
      </c>
      <c r="EF36" s="52" t="s">
        <v>1530</v>
      </c>
      <c r="EG36" s="52" t="s">
        <v>1531</v>
      </c>
      <c r="EH36" s="52" t="s">
        <v>1532</v>
      </c>
      <c r="EI36" s="52" t="s">
        <v>1533</v>
      </c>
      <c r="EJ36" s="52" t="s">
        <v>1534</v>
      </c>
      <c r="EK36" s="52" t="s">
        <v>1535</v>
      </c>
      <c r="EL36" s="52" t="s">
        <v>1536</v>
      </c>
      <c r="EM36" s="52" t="s">
        <v>1537</v>
      </c>
      <c r="EN36" s="52" t="s">
        <v>1538</v>
      </c>
      <c r="EO36" s="53" t="s">
        <v>1539</v>
      </c>
      <c r="EP36" s="52" t="s">
        <v>1529</v>
      </c>
      <c r="EQ36" s="52" t="s">
        <v>1530</v>
      </c>
      <c r="ER36" s="52" t="s">
        <v>1531</v>
      </c>
      <c r="ES36" s="52" t="s">
        <v>1532</v>
      </c>
      <c r="ET36" s="52" t="s">
        <v>1533</v>
      </c>
      <c r="EU36" s="52" t="s">
        <v>1534</v>
      </c>
      <c r="EV36" s="52" t="s">
        <v>1535</v>
      </c>
      <c r="EW36" s="52" t="s">
        <v>1536</v>
      </c>
      <c r="EX36" s="52" t="s">
        <v>1537</v>
      </c>
      <c r="EY36" s="52" t="s">
        <v>1538</v>
      </c>
      <c r="EZ36" s="53" t="s">
        <v>1539</v>
      </c>
      <c r="FA36" s="52" t="s">
        <v>1529</v>
      </c>
      <c r="FB36" s="52" t="s">
        <v>1530</v>
      </c>
      <c r="FC36" s="52" t="s">
        <v>1531</v>
      </c>
      <c r="FD36" s="52" t="s">
        <v>1532</v>
      </c>
      <c r="FE36" s="52" t="s">
        <v>1533</v>
      </c>
      <c r="FF36" s="52" t="s">
        <v>1534</v>
      </c>
      <c r="FG36" s="52" t="s">
        <v>1535</v>
      </c>
      <c r="FH36" s="52" t="s">
        <v>1536</v>
      </c>
      <c r="FI36" s="52" t="s">
        <v>1537</v>
      </c>
      <c r="FJ36" s="52" t="s">
        <v>1538</v>
      </c>
      <c r="FK36" s="53" t="s">
        <v>1539</v>
      </c>
      <c r="FL36" s="52" t="s">
        <v>1529</v>
      </c>
      <c r="FM36" s="52" t="s">
        <v>1530</v>
      </c>
      <c r="FN36" s="52" t="s">
        <v>1531</v>
      </c>
      <c r="FO36" s="52" t="s">
        <v>1532</v>
      </c>
      <c r="FP36" s="52" t="s">
        <v>1533</v>
      </c>
      <c r="FQ36" s="52" t="s">
        <v>1534</v>
      </c>
      <c r="FR36" s="52" t="s">
        <v>1535</v>
      </c>
      <c r="FS36" s="52" t="s">
        <v>1536</v>
      </c>
      <c r="FT36" s="52" t="s">
        <v>1537</v>
      </c>
      <c r="FU36" s="52" t="s">
        <v>1538</v>
      </c>
      <c r="FV36" s="53" t="s">
        <v>1539</v>
      </c>
      <c r="FW36" s="52" t="s">
        <v>1529</v>
      </c>
      <c r="FX36" s="52" t="s">
        <v>1530</v>
      </c>
      <c r="FY36" s="52" t="s">
        <v>1531</v>
      </c>
      <c r="FZ36" s="52" t="s">
        <v>1532</v>
      </c>
      <c r="GA36" s="52" t="s">
        <v>1533</v>
      </c>
      <c r="GB36" s="52" t="s">
        <v>1534</v>
      </c>
      <c r="GC36" s="52" t="s">
        <v>1535</v>
      </c>
      <c r="GD36" s="52" t="s">
        <v>1536</v>
      </c>
      <c r="GE36" s="122" t="s">
        <v>1537</v>
      </c>
      <c r="GF36" s="122" t="s">
        <v>1538</v>
      </c>
      <c r="GG36" s="54" t="s">
        <v>1539</v>
      </c>
      <c r="GH36" s="50"/>
      <c r="GI36" s="123"/>
    </row>
    <row r="37" spans="1:191" ht="20.25" customHeight="1" thickTop="1">
      <c r="A37" s="86"/>
      <c r="B37" s="124"/>
      <c r="C37" s="125"/>
      <c r="D37" s="126"/>
      <c r="E37" s="125"/>
      <c r="F37" s="125"/>
      <c r="G37" s="125"/>
      <c r="H37" s="125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8"/>
      <c r="CT37" s="8"/>
      <c r="CU37" s="124"/>
      <c r="CV37" s="125"/>
      <c r="CW37" s="126"/>
      <c r="CX37" s="125"/>
      <c r="CY37" s="125"/>
      <c r="CZ37" s="125"/>
      <c r="DA37" s="125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</row>
    <row r="38" spans="1:191" ht="20.25" customHeight="1">
      <c r="A38" s="86"/>
      <c r="CS38" s="87"/>
      <c r="CT38" s="87"/>
    </row>
  </sheetData>
  <sheetProtection algorithmName="SHA-512" hashValue="dMeupDg5oKRt04D8vkmsVXEhSbNM4gg2gVWj6imXv25xmSt9yysucp5/efrz38prOf5P1lYytW4e4xObfL3Z5w==" saltValue="9b09wDKCAOVFQ4L8Yb7NdQ==" spinCount="100000" sheet="1" formatCells="0" formatColumns="0" formatRows="0" insertHyperlinks="0" sort="0" autoFilter="0" pivotTables="0"/>
  <mergeCells count="105">
    <mergeCell ref="EE7:EO7"/>
    <mergeCell ref="EP7:EZ7"/>
    <mergeCell ref="FA7:FK7"/>
    <mergeCell ref="FL7:FV7"/>
    <mergeCell ref="FW7:GG7"/>
    <mergeCell ref="BH7:BR7"/>
    <mergeCell ref="BS7:CC7"/>
    <mergeCell ref="CD7:CN7"/>
    <mergeCell ref="CX7:DH7"/>
    <mergeCell ref="DI7:DS7"/>
    <mergeCell ref="DT7:ED7"/>
    <mergeCell ref="GB5:GD5"/>
    <mergeCell ref="GE5:GE6"/>
    <mergeCell ref="GF5:GF6"/>
    <mergeCell ref="GG5:GG6"/>
    <mergeCell ref="GI5:GI7"/>
    <mergeCell ref="E7:O7"/>
    <mergeCell ref="P7:Z7"/>
    <mergeCell ref="AA7:AK7"/>
    <mergeCell ref="AL7:AV7"/>
    <mergeCell ref="AW7:BG7"/>
    <mergeCell ref="FL5:FP5"/>
    <mergeCell ref="FQ5:FS5"/>
    <mergeCell ref="FT5:FT6"/>
    <mergeCell ref="FU5:FU6"/>
    <mergeCell ref="FV5:FV6"/>
    <mergeCell ref="FW5:GA5"/>
    <mergeCell ref="EZ5:EZ6"/>
    <mergeCell ref="FA5:FE5"/>
    <mergeCell ref="FF5:FH5"/>
    <mergeCell ref="FI5:FI6"/>
    <mergeCell ref="FJ5:FJ6"/>
    <mergeCell ref="FK5:FK6"/>
    <mergeCell ref="EN5:EN6"/>
    <mergeCell ref="EO5:EO6"/>
    <mergeCell ref="EP5:ET5"/>
    <mergeCell ref="EU5:EW5"/>
    <mergeCell ref="EX5:EX6"/>
    <mergeCell ref="EY5:EY6"/>
    <mergeCell ref="EB5:EB6"/>
    <mergeCell ref="EC5:EC6"/>
    <mergeCell ref="ED5:ED6"/>
    <mergeCell ref="EE5:EI5"/>
    <mergeCell ref="EJ5:EL5"/>
    <mergeCell ref="EM5:EM6"/>
    <mergeCell ref="DN5:DP5"/>
    <mergeCell ref="DQ5:DQ6"/>
    <mergeCell ref="DR5:DR6"/>
    <mergeCell ref="DS5:DS6"/>
    <mergeCell ref="DT5:DX5"/>
    <mergeCell ref="DY5:EA5"/>
    <mergeCell ref="CX5:DB5"/>
    <mergeCell ref="DC5:DE5"/>
    <mergeCell ref="DF5:DF6"/>
    <mergeCell ref="DG5:DG6"/>
    <mergeCell ref="DH5:DH6"/>
    <mergeCell ref="DI5:DM5"/>
    <mergeCell ref="CN5:CN6"/>
    <mergeCell ref="CP5:CP7"/>
    <mergeCell ref="CR5:CR7"/>
    <mergeCell ref="CU5:CU7"/>
    <mergeCell ref="CV5:CV7"/>
    <mergeCell ref="CW5:CW7"/>
    <mergeCell ref="CB5:CB6"/>
    <mergeCell ref="CC5:CC6"/>
    <mergeCell ref="CD5:CH5"/>
    <mergeCell ref="CI5:CK5"/>
    <mergeCell ref="CL5:CL6"/>
    <mergeCell ref="CM5:CM6"/>
    <mergeCell ref="BP5:BP6"/>
    <mergeCell ref="BQ5:BQ6"/>
    <mergeCell ref="BR5:BR6"/>
    <mergeCell ref="BS5:BW5"/>
    <mergeCell ref="BX5:BZ5"/>
    <mergeCell ref="CA5:CA6"/>
    <mergeCell ref="BB5:BD5"/>
    <mergeCell ref="BE5:BE6"/>
    <mergeCell ref="BF5:BF6"/>
    <mergeCell ref="BG5:BG6"/>
    <mergeCell ref="BH5:BL5"/>
    <mergeCell ref="BM5:BO5"/>
    <mergeCell ref="AL5:AP5"/>
    <mergeCell ref="AQ5:AS5"/>
    <mergeCell ref="AT5:AT6"/>
    <mergeCell ref="AU5:AU6"/>
    <mergeCell ref="AV5:AV6"/>
    <mergeCell ref="AW5:BA5"/>
    <mergeCell ref="Z5:Z6"/>
    <mergeCell ref="AA5:AE5"/>
    <mergeCell ref="AF5:AH5"/>
    <mergeCell ref="AI5:AI6"/>
    <mergeCell ref="AJ5:AJ6"/>
    <mergeCell ref="AK5:AK6"/>
    <mergeCell ref="N5:N6"/>
    <mergeCell ref="O5:O6"/>
    <mergeCell ref="P5:T5"/>
    <mergeCell ref="U5:W5"/>
    <mergeCell ref="X5:X6"/>
    <mergeCell ref="Y5:Y6"/>
    <mergeCell ref="B5:B7"/>
    <mergeCell ref="C5:C7"/>
    <mergeCell ref="D5:D7"/>
    <mergeCell ref="E5:I5"/>
    <mergeCell ref="J5:L5"/>
    <mergeCell ref="M5:M6"/>
  </mergeCells>
  <pageMargins left="0.7" right="0.7" top="0.75" bottom="0.75" header="0.3" footer="0.3"/>
  <pageSetup paperSize="8" scale="10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B74AE-38A3-4CEF-A391-07A6E78853F6}">
  <sheetPr>
    <tabColor rgb="FF0070C0"/>
    <pageSetUpPr fitToPage="1"/>
  </sheetPr>
  <dimension ref="A1:GL214"/>
  <sheetViews>
    <sheetView zoomScale="70" zoomScaleNormal="70" workbookViewId="0"/>
  </sheetViews>
  <sheetFormatPr defaultColWidth="9" defaultRowHeight="20.25" customHeight="1"/>
  <cols>
    <col min="1" max="1" width="1.625" style="7" customWidth="1"/>
    <col min="2" max="2" width="111.5" style="7" customWidth="1"/>
    <col min="3" max="3" width="6" style="7" customWidth="1"/>
    <col min="4" max="4" width="5.375" style="7" customWidth="1"/>
    <col min="5" max="92" width="9.375" style="7" customWidth="1"/>
    <col min="93" max="93" width="2.375" style="7" customWidth="1"/>
    <col min="94" max="94" width="11.875" style="7" customWidth="1"/>
    <col min="95" max="95" width="3.125" style="7" customWidth="1"/>
    <col min="96" max="96" width="9.75" style="7" customWidth="1"/>
    <col min="97" max="98" width="9" style="7"/>
    <col min="99" max="99" width="125.75" style="7" bestFit="1" customWidth="1"/>
    <col min="100" max="16384" width="9" style="7"/>
  </cols>
  <sheetData>
    <row r="1" spans="1:194" s="3" customFormat="1" ht="20.25" customHeight="1">
      <c r="A1" s="1"/>
      <c r="B1" s="2" t="s">
        <v>1540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1"/>
      <c r="CU1" s="84" t="s">
        <v>2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</row>
    <row r="2" spans="1:194" s="3" customFormat="1" ht="18.600000000000001">
      <c r="A2" s="1"/>
      <c r="B2" s="127">
        <f ca="1">INDIRECT("Validation!B5")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1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</row>
    <row r="3" spans="1:194" s="3" customFormat="1" ht="31.5" customHeight="1">
      <c r="A3" s="1"/>
      <c r="B3" s="4" t="s">
        <v>1541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1"/>
      <c r="CT3" s="1"/>
      <c r="CU3" s="4" t="s">
        <v>1542</v>
      </c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1"/>
      <c r="GI3" s="1"/>
      <c r="GJ3" s="1"/>
      <c r="GK3" s="1"/>
      <c r="GL3" s="1"/>
    </row>
    <row r="4" spans="1:194" ht="20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</row>
    <row r="5" spans="1:194" ht="20.25" customHeight="1" thickTop="1">
      <c r="A5" s="86"/>
      <c r="B5" s="359" t="s">
        <v>197</v>
      </c>
      <c r="C5" s="362" t="s">
        <v>6</v>
      </c>
      <c r="D5" s="362" t="s">
        <v>7</v>
      </c>
      <c r="E5" s="414" t="s">
        <v>1292</v>
      </c>
      <c r="F5" s="415"/>
      <c r="G5" s="415"/>
      <c r="H5" s="415"/>
      <c r="I5" s="416"/>
      <c r="J5" s="414" t="s">
        <v>1293</v>
      </c>
      <c r="K5" s="415"/>
      <c r="L5" s="416"/>
      <c r="M5" s="399" t="s">
        <v>1294</v>
      </c>
      <c r="N5" s="399" t="s">
        <v>1295</v>
      </c>
      <c r="O5" s="420" t="s">
        <v>10</v>
      </c>
      <c r="P5" s="414" t="s">
        <v>1292</v>
      </c>
      <c r="Q5" s="415"/>
      <c r="R5" s="415"/>
      <c r="S5" s="415"/>
      <c r="T5" s="416"/>
      <c r="U5" s="414" t="s">
        <v>1293</v>
      </c>
      <c r="V5" s="415"/>
      <c r="W5" s="416"/>
      <c r="X5" s="399" t="s">
        <v>1294</v>
      </c>
      <c r="Y5" s="399" t="s">
        <v>1295</v>
      </c>
      <c r="Z5" s="420" t="s">
        <v>10</v>
      </c>
      <c r="AA5" s="414" t="s">
        <v>1292</v>
      </c>
      <c r="AB5" s="415"/>
      <c r="AC5" s="415"/>
      <c r="AD5" s="415"/>
      <c r="AE5" s="416"/>
      <c r="AF5" s="414" t="s">
        <v>1293</v>
      </c>
      <c r="AG5" s="415"/>
      <c r="AH5" s="416"/>
      <c r="AI5" s="399" t="s">
        <v>1294</v>
      </c>
      <c r="AJ5" s="399" t="s">
        <v>1295</v>
      </c>
      <c r="AK5" s="420" t="s">
        <v>10</v>
      </c>
      <c r="AL5" s="414" t="s">
        <v>1292</v>
      </c>
      <c r="AM5" s="415"/>
      <c r="AN5" s="415"/>
      <c r="AO5" s="415"/>
      <c r="AP5" s="416"/>
      <c r="AQ5" s="414" t="s">
        <v>1293</v>
      </c>
      <c r="AR5" s="415"/>
      <c r="AS5" s="416"/>
      <c r="AT5" s="399" t="s">
        <v>1294</v>
      </c>
      <c r="AU5" s="399" t="s">
        <v>1295</v>
      </c>
      <c r="AV5" s="420" t="s">
        <v>10</v>
      </c>
      <c r="AW5" s="414" t="s">
        <v>1292</v>
      </c>
      <c r="AX5" s="415"/>
      <c r="AY5" s="415"/>
      <c r="AZ5" s="415"/>
      <c r="BA5" s="416"/>
      <c r="BB5" s="414" t="s">
        <v>1293</v>
      </c>
      <c r="BC5" s="415"/>
      <c r="BD5" s="416"/>
      <c r="BE5" s="399" t="s">
        <v>1294</v>
      </c>
      <c r="BF5" s="399" t="s">
        <v>1295</v>
      </c>
      <c r="BG5" s="420" t="s">
        <v>10</v>
      </c>
      <c r="BH5" s="414" t="s">
        <v>1292</v>
      </c>
      <c r="BI5" s="415"/>
      <c r="BJ5" s="415"/>
      <c r="BK5" s="415"/>
      <c r="BL5" s="416"/>
      <c r="BM5" s="414" t="s">
        <v>1293</v>
      </c>
      <c r="BN5" s="415"/>
      <c r="BO5" s="416"/>
      <c r="BP5" s="399" t="s">
        <v>1294</v>
      </c>
      <c r="BQ5" s="399" t="s">
        <v>1295</v>
      </c>
      <c r="BR5" s="420" t="s">
        <v>10</v>
      </c>
      <c r="BS5" s="414" t="s">
        <v>1292</v>
      </c>
      <c r="BT5" s="415"/>
      <c r="BU5" s="415"/>
      <c r="BV5" s="415"/>
      <c r="BW5" s="416"/>
      <c r="BX5" s="414" t="s">
        <v>1293</v>
      </c>
      <c r="BY5" s="415"/>
      <c r="BZ5" s="416"/>
      <c r="CA5" s="399" t="s">
        <v>1294</v>
      </c>
      <c r="CB5" s="399" t="s">
        <v>1295</v>
      </c>
      <c r="CC5" s="420" t="s">
        <v>10</v>
      </c>
      <c r="CD5" s="414" t="s">
        <v>1292</v>
      </c>
      <c r="CE5" s="415"/>
      <c r="CF5" s="415"/>
      <c r="CG5" s="415"/>
      <c r="CH5" s="416"/>
      <c r="CI5" s="414" t="s">
        <v>1293</v>
      </c>
      <c r="CJ5" s="415"/>
      <c r="CK5" s="416"/>
      <c r="CL5" s="399" t="s">
        <v>1294</v>
      </c>
      <c r="CM5" s="399" t="s">
        <v>1295</v>
      </c>
      <c r="CN5" s="422" t="s">
        <v>10</v>
      </c>
      <c r="CO5" s="128"/>
      <c r="CP5" s="373" t="s">
        <v>11</v>
      </c>
      <c r="CQ5" s="128"/>
      <c r="CR5" s="373" t="s">
        <v>12</v>
      </c>
      <c r="CS5" s="8"/>
      <c r="CT5" s="8"/>
      <c r="CU5" s="359" t="s">
        <v>197</v>
      </c>
      <c r="CV5" s="362" t="s">
        <v>6</v>
      </c>
      <c r="CW5" s="362" t="s">
        <v>7</v>
      </c>
      <c r="CX5" s="414" t="s">
        <v>1292</v>
      </c>
      <c r="CY5" s="415"/>
      <c r="CZ5" s="415"/>
      <c r="DA5" s="415"/>
      <c r="DB5" s="416"/>
      <c r="DC5" s="414" t="s">
        <v>1293</v>
      </c>
      <c r="DD5" s="415"/>
      <c r="DE5" s="416"/>
      <c r="DF5" s="399" t="s">
        <v>1294</v>
      </c>
      <c r="DG5" s="399" t="s">
        <v>1295</v>
      </c>
      <c r="DH5" s="420" t="s">
        <v>10</v>
      </c>
      <c r="DI5" s="414" t="s">
        <v>1292</v>
      </c>
      <c r="DJ5" s="415"/>
      <c r="DK5" s="415"/>
      <c r="DL5" s="415"/>
      <c r="DM5" s="416"/>
      <c r="DN5" s="414" t="s">
        <v>1293</v>
      </c>
      <c r="DO5" s="415"/>
      <c r="DP5" s="416"/>
      <c r="DQ5" s="399" t="s">
        <v>1294</v>
      </c>
      <c r="DR5" s="399" t="s">
        <v>1295</v>
      </c>
      <c r="DS5" s="420" t="s">
        <v>10</v>
      </c>
      <c r="DT5" s="414" t="s">
        <v>1292</v>
      </c>
      <c r="DU5" s="415"/>
      <c r="DV5" s="415"/>
      <c r="DW5" s="415"/>
      <c r="DX5" s="416"/>
      <c r="DY5" s="414" t="s">
        <v>1293</v>
      </c>
      <c r="DZ5" s="415"/>
      <c r="EA5" s="416"/>
      <c r="EB5" s="399" t="s">
        <v>1294</v>
      </c>
      <c r="EC5" s="399" t="s">
        <v>1295</v>
      </c>
      <c r="ED5" s="420" t="s">
        <v>10</v>
      </c>
      <c r="EE5" s="414" t="s">
        <v>1292</v>
      </c>
      <c r="EF5" s="415"/>
      <c r="EG5" s="415"/>
      <c r="EH5" s="415"/>
      <c r="EI5" s="416"/>
      <c r="EJ5" s="414" t="s">
        <v>1293</v>
      </c>
      <c r="EK5" s="415"/>
      <c r="EL5" s="416"/>
      <c r="EM5" s="399" t="s">
        <v>1294</v>
      </c>
      <c r="EN5" s="399" t="s">
        <v>1295</v>
      </c>
      <c r="EO5" s="420" t="s">
        <v>10</v>
      </c>
      <c r="EP5" s="414" t="s">
        <v>1292</v>
      </c>
      <c r="EQ5" s="415"/>
      <c r="ER5" s="415"/>
      <c r="ES5" s="415"/>
      <c r="ET5" s="416"/>
      <c r="EU5" s="414" t="s">
        <v>1293</v>
      </c>
      <c r="EV5" s="415"/>
      <c r="EW5" s="416"/>
      <c r="EX5" s="399" t="s">
        <v>1294</v>
      </c>
      <c r="EY5" s="399" t="s">
        <v>1295</v>
      </c>
      <c r="EZ5" s="420" t="s">
        <v>10</v>
      </c>
      <c r="FA5" s="414" t="s">
        <v>1292</v>
      </c>
      <c r="FB5" s="415"/>
      <c r="FC5" s="415"/>
      <c r="FD5" s="415"/>
      <c r="FE5" s="416"/>
      <c r="FF5" s="414" t="s">
        <v>1293</v>
      </c>
      <c r="FG5" s="415"/>
      <c r="FH5" s="416"/>
      <c r="FI5" s="399" t="s">
        <v>1294</v>
      </c>
      <c r="FJ5" s="399" t="s">
        <v>1295</v>
      </c>
      <c r="FK5" s="420" t="s">
        <v>10</v>
      </c>
      <c r="FL5" s="414" t="s">
        <v>1292</v>
      </c>
      <c r="FM5" s="415"/>
      <c r="FN5" s="415"/>
      <c r="FO5" s="415"/>
      <c r="FP5" s="416"/>
      <c r="FQ5" s="414" t="s">
        <v>1293</v>
      </c>
      <c r="FR5" s="415"/>
      <c r="FS5" s="416"/>
      <c r="FT5" s="399" t="s">
        <v>1294</v>
      </c>
      <c r="FU5" s="399" t="s">
        <v>1295</v>
      </c>
      <c r="FV5" s="420" t="s">
        <v>10</v>
      </c>
      <c r="FW5" s="414" t="s">
        <v>1292</v>
      </c>
      <c r="FX5" s="415"/>
      <c r="FY5" s="415"/>
      <c r="FZ5" s="415"/>
      <c r="GA5" s="416"/>
      <c r="GB5" s="414" t="s">
        <v>1293</v>
      </c>
      <c r="GC5" s="415"/>
      <c r="GD5" s="416"/>
      <c r="GE5" s="399" t="s">
        <v>1294</v>
      </c>
      <c r="GF5" s="399" t="s">
        <v>1295</v>
      </c>
      <c r="GG5" s="422" t="s">
        <v>10</v>
      </c>
      <c r="GH5" s="128"/>
      <c r="GI5" s="373" t="s">
        <v>11</v>
      </c>
      <c r="GJ5" s="128"/>
      <c r="GK5" s="373" t="s">
        <v>12</v>
      </c>
      <c r="GL5" s="8"/>
    </row>
    <row r="6" spans="1:194" ht="63" customHeight="1">
      <c r="A6" s="86"/>
      <c r="B6" s="395"/>
      <c r="C6" s="397"/>
      <c r="D6" s="397"/>
      <c r="E6" s="129" t="s">
        <v>1296</v>
      </c>
      <c r="F6" s="129" t="s">
        <v>1297</v>
      </c>
      <c r="G6" s="129" t="s">
        <v>1298</v>
      </c>
      <c r="H6" s="129" t="s">
        <v>1299</v>
      </c>
      <c r="I6" s="129" t="s">
        <v>1300</v>
      </c>
      <c r="J6" s="129" t="s">
        <v>1543</v>
      </c>
      <c r="K6" s="129" t="s">
        <v>1544</v>
      </c>
      <c r="L6" s="129" t="s">
        <v>1545</v>
      </c>
      <c r="M6" s="400"/>
      <c r="N6" s="400"/>
      <c r="O6" s="421"/>
      <c r="P6" s="129" t="s">
        <v>1296</v>
      </c>
      <c r="Q6" s="129" t="s">
        <v>1297</v>
      </c>
      <c r="R6" s="129" t="s">
        <v>1298</v>
      </c>
      <c r="S6" s="129" t="s">
        <v>1299</v>
      </c>
      <c r="T6" s="129" t="s">
        <v>1300</v>
      </c>
      <c r="U6" s="129" t="s">
        <v>1543</v>
      </c>
      <c r="V6" s="129" t="s">
        <v>1544</v>
      </c>
      <c r="W6" s="129" t="s">
        <v>1545</v>
      </c>
      <c r="X6" s="400"/>
      <c r="Y6" s="400"/>
      <c r="Z6" s="421"/>
      <c r="AA6" s="129" t="s">
        <v>1296</v>
      </c>
      <c r="AB6" s="129" t="s">
        <v>1297</v>
      </c>
      <c r="AC6" s="129" t="s">
        <v>1298</v>
      </c>
      <c r="AD6" s="129" t="s">
        <v>1299</v>
      </c>
      <c r="AE6" s="129" t="s">
        <v>1300</v>
      </c>
      <c r="AF6" s="129" t="s">
        <v>1543</v>
      </c>
      <c r="AG6" s="129" t="s">
        <v>1544</v>
      </c>
      <c r="AH6" s="129" t="s">
        <v>1545</v>
      </c>
      <c r="AI6" s="400"/>
      <c r="AJ6" s="400"/>
      <c r="AK6" s="421"/>
      <c r="AL6" s="129" t="s">
        <v>1296</v>
      </c>
      <c r="AM6" s="129" t="s">
        <v>1297</v>
      </c>
      <c r="AN6" s="129" t="s">
        <v>1298</v>
      </c>
      <c r="AO6" s="129" t="s">
        <v>1299</v>
      </c>
      <c r="AP6" s="129" t="s">
        <v>1300</v>
      </c>
      <c r="AQ6" s="129" t="s">
        <v>1543</v>
      </c>
      <c r="AR6" s="129" t="s">
        <v>1544</v>
      </c>
      <c r="AS6" s="129" t="s">
        <v>1545</v>
      </c>
      <c r="AT6" s="400"/>
      <c r="AU6" s="400"/>
      <c r="AV6" s="421"/>
      <c r="AW6" s="129" t="s">
        <v>1296</v>
      </c>
      <c r="AX6" s="129" t="s">
        <v>1297</v>
      </c>
      <c r="AY6" s="129" t="s">
        <v>1298</v>
      </c>
      <c r="AZ6" s="129" t="s">
        <v>1299</v>
      </c>
      <c r="BA6" s="129" t="s">
        <v>1300</v>
      </c>
      <c r="BB6" s="129" t="s">
        <v>1543</v>
      </c>
      <c r="BC6" s="129" t="s">
        <v>1544</v>
      </c>
      <c r="BD6" s="129" t="s">
        <v>1545</v>
      </c>
      <c r="BE6" s="400"/>
      <c r="BF6" s="400"/>
      <c r="BG6" s="421"/>
      <c r="BH6" s="129" t="s">
        <v>1296</v>
      </c>
      <c r="BI6" s="129" t="s">
        <v>1297</v>
      </c>
      <c r="BJ6" s="129" t="s">
        <v>1298</v>
      </c>
      <c r="BK6" s="129" t="s">
        <v>1299</v>
      </c>
      <c r="BL6" s="129" t="s">
        <v>1300</v>
      </c>
      <c r="BM6" s="129" t="s">
        <v>1543</v>
      </c>
      <c r="BN6" s="129" t="s">
        <v>1544</v>
      </c>
      <c r="BO6" s="129" t="s">
        <v>1545</v>
      </c>
      <c r="BP6" s="400"/>
      <c r="BQ6" s="400"/>
      <c r="BR6" s="421"/>
      <c r="BS6" s="129" t="s">
        <v>1296</v>
      </c>
      <c r="BT6" s="129" t="s">
        <v>1297</v>
      </c>
      <c r="BU6" s="129" t="s">
        <v>1298</v>
      </c>
      <c r="BV6" s="129" t="s">
        <v>1299</v>
      </c>
      <c r="BW6" s="129" t="s">
        <v>1300</v>
      </c>
      <c r="BX6" s="129" t="s">
        <v>1543</v>
      </c>
      <c r="BY6" s="129" t="s">
        <v>1544</v>
      </c>
      <c r="BZ6" s="129" t="s">
        <v>1545</v>
      </c>
      <c r="CA6" s="400"/>
      <c r="CB6" s="400"/>
      <c r="CC6" s="421"/>
      <c r="CD6" s="129" t="s">
        <v>1296</v>
      </c>
      <c r="CE6" s="129" t="s">
        <v>1297</v>
      </c>
      <c r="CF6" s="129" t="s">
        <v>1298</v>
      </c>
      <c r="CG6" s="129" t="s">
        <v>1299</v>
      </c>
      <c r="CH6" s="129" t="s">
        <v>1300</v>
      </c>
      <c r="CI6" s="129" t="s">
        <v>1543</v>
      </c>
      <c r="CJ6" s="129" t="s">
        <v>1544</v>
      </c>
      <c r="CK6" s="129" t="s">
        <v>1545</v>
      </c>
      <c r="CL6" s="400"/>
      <c r="CM6" s="400"/>
      <c r="CN6" s="423"/>
      <c r="CO6" s="125"/>
      <c r="CP6" s="374"/>
      <c r="CQ6" s="125"/>
      <c r="CR6" s="374"/>
      <c r="CS6" s="8"/>
      <c r="CT6" s="8"/>
      <c r="CU6" s="395"/>
      <c r="CV6" s="397"/>
      <c r="CW6" s="397"/>
      <c r="CX6" s="129" t="s">
        <v>1296</v>
      </c>
      <c r="CY6" s="129" t="s">
        <v>1297</v>
      </c>
      <c r="CZ6" s="129" t="s">
        <v>1298</v>
      </c>
      <c r="DA6" s="129" t="s">
        <v>1299</v>
      </c>
      <c r="DB6" s="129" t="s">
        <v>1300</v>
      </c>
      <c r="DC6" s="129" t="s">
        <v>1543</v>
      </c>
      <c r="DD6" s="129" t="s">
        <v>1544</v>
      </c>
      <c r="DE6" s="129" t="s">
        <v>1545</v>
      </c>
      <c r="DF6" s="400"/>
      <c r="DG6" s="400"/>
      <c r="DH6" s="421"/>
      <c r="DI6" s="129" t="s">
        <v>1296</v>
      </c>
      <c r="DJ6" s="129" t="s">
        <v>1297</v>
      </c>
      <c r="DK6" s="129" t="s">
        <v>1298</v>
      </c>
      <c r="DL6" s="129" t="s">
        <v>1299</v>
      </c>
      <c r="DM6" s="129" t="s">
        <v>1300</v>
      </c>
      <c r="DN6" s="129" t="s">
        <v>1543</v>
      </c>
      <c r="DO6" s="129" t="s">
        <v>1544</v>
      </c>
      <c r="DP6" s="129" t="s">
        <v>1545</v>
      </c>
      <c r="DQ6" s="400"/>
      <c r="DR6" s="400"/>
      <c r="DS6" s="421"/>
      <c r="DT6" s="129" t="s">
        <v>1296</v>
      </c>
      <c r="DU6" s="129" t="s">
        <v>1297</v>
      </c>
      <c r="DV6" s="129" t="s">
        <v>1298</v>
      </c>
      <c r="DW6" s="129" t="s">
        <v>1299</v>
      </c>
      <c r="DX6" s="129" t="s">
        <v>1300</v>
      </c>
      <c r="DY6" s="129" t="s">
        <v>1543</v>
      </c>
      <c r="DZ6" s="129" t="s">
        <v>1544</v>
      </c>
      <c r="EA6" s="129" t="s">
        <v>1545</v>
      </c>
      <c r="EB6" s="400"/>
      <c r="EC6" s="400"/>
      <c r="ED6" s="421"/>
      <c r="EE6" s="129" t="s">
        <v>1296</v>
      </c>
      <c r="EF6" s="129" t="s">
        <v>1297</v>
      </c>
      <c r="EG6" s="129" t="s">
        <v>1298</v>
      </c>
      <c r="EH6" s="129" t="s">
        <v>1299</v>
      </c>
      <c r="EI6" s="129" t="s">
        <v>1300</v>
      </c>
      <c r="EJ6" s="129" t="s">
        <v>1543</v>
      </c>
      <c r="EK6" s="129" t="s">
        <v>1544</v>
      </c>
      <c r="EL6" s="129" t="s">
        <v>1545</v>
      </c>
      <c r="EM6" s="400"/>
      <c r="EN6" s="400"/>
      <c r="EO6" s="421"/>
      <c r="EP6" s="129" t="s">
        <v>1296</v>
      </c>
      <c r="EQ6" s="129" t="s">
        <v>1297</v>
      </c>
      <c r="ER6" s="129" t="s">
        <v>1298</v>
      </c>
      <c r="ES6" s="129" t="s">
        <v>1299</v>
      </c>
      <c r="ET6" s="129" t="s">
        <v>1300</v>
      </c>
      <c r="EU6" s="129" t="s">
        <v>1543</v>
      </c>
      <c r="EV6" s="129" t="s">
        <v>1544</v>
      </c>
      <c r="EW6" s="129" t="s">
        <v>1545</v>
      </c>
      <c r="EX6" s="400"/>
      <c r="EY6" s="400"/>
      <c r="EZ6" s="421"/>
      <c r="FA6" s="129" t="s">
        <v>1296</v>
      </c>
      <c r="FB6" s="129" t="s">
        <v>1297</v>
      </c>
      <c r="FC6" s="129" t="s">
        <v>1298</v>
      </c>
      <c r="FD6" s="129" t="s">
        <v>1299</v>
      </c>
      <c r="FE6" s="129" t="s">
        <v>1300</v>
      </c>
      <c r="FF6" s="129" t="s">
        <v>1543</v>
      </c>
      <c r="FG6" s="129" t="s">
        <v>1544</v>
      </c>
      <c r="FH6" s="129" t="s">
        <v>1545</v>
      </c>
      <c r="FI6" s="400"/>
      <c r="FJ6" s="400"/>
      <c r="FK6" s="421"/>
      <c r="FL6" s="129" t="s">
        <v>1296</v>
      </c>
      <c r="FM6" s="129" t="s">
        <v>1297</v>
      </c>
      <c r="FN6" s="129" t="s">
        <v>1298</v>
      </c>
      <c r="FO6" s="129" t="s">
        <v>1299</v>
      </c>
      <c r="FP6" s="129" t="s">
        <v>1300</v>
      </c>
      <c r="FQ6" s="129" t="s">
        <v>1543</v>
      </c>
      <c r="FR6" s="129" t="s">
        <v>1544</v>
      </c>
      <c r="FS6" s="129" t="s">
        <v>1545</v>
      </c>
      <c r="FT6" s="400"/>
      <c r="FU6" s="400"/>
      <c r="FV6" s="421"/>
      <c r="FW6" s="129" t="s">
        <v>1296</v>
      </c>
      <c r="FX6" s="129" t="s">
        <v>1297</v>
      </c>
      <c r="FY6" s="129" t="s">
        <v>1298</v>
      </c>
      <c r="FZ6" s="129" t="s">
        <v>1299</v>
      </c>
      <c r="GA6" s="129" t="s">
        <v>1300</v>
      </c>
      <c r="GB6" s="129" t="s">
        <v>1543</v>
      </c>
      <c r="GC6" s="129" t="s">
        <v>1544</v>
      </c>
      <c r="GD6" s="129" t="s">
        <v>1545</v>
      </c>
      <c r="GE6" s="400"/>
      <c r="GF6" s="400"/>
      <c r="GG6" s="423"/>
      <c r="GH6" s="125"/>
      <c r="GI6" s="374"/>
      <c r="GJ6" s="125"/>
      <c r="GK6" s="374"/>
      <c r="GL6" s="8"/>
    </row>
    <row r="7" spans="1:194" ht="20.25" customHeight="1" thickBot="1">
      <c r="A7" s="86"/>
      <c r="B7" s="396"/>
      <c r="C7" s="398"/>
      <c r="D7" s="398"/>
      <c r="E7" s="417" t="s">
        <v>17</v>
      </c>
      <c r="F7" s="418"/>
      <c r="G7" s="418"/>
      <c r="H7" s="418"/>
      <c r="I7" s="418"/>
      <c r="J7" s="418"/>
      <c r="K7" s="418"/>
      <c r="L7" s="418"/>
      <c r="M7" s="418"/>
      <c r="N7" s="418"/>
      <c r="O7" s="419"/>
      <c r="P7" s="417" t="s">
        <v>18</v>
      </c>
      <c r="Q7" s="418"/>
      <c r="R7" s="418"/>
      <c r="S7" s="418"/>
      <c r="T7" s="418"/>
      <c r="U7" s="418"/>
      <c r="V7" s="418"/>
      <c r="W7" s="418"/>
      <c r="X7" s="418"/>
      <c r="Y7" s="418"/>
      <c r="Z7" s="419"/>
      <c r="AA7" s="417" t="s">
        <v>19</v>
      </c>
      <c r="AB7" s="418"/>
      <c r="AC7" s="418"/>
      <c r="AD7" s="418"/>
      <c r="AE7" s="418"/>
      <c r="AF7" s="418"/>
      <c r="AG7" s="418"/>
      <c r="AH7" s="418"/>
      <c r="AI7" s="418"/>
      <c r="AJ7" s="418"/>
      <c r="AK7" s="419"/>
      <c r="AL7" s="417" t="s">
        <v>20</v>
      </c>
      <c r="AM7" s="418"/>
      <c r="AN7" s="418"/>
      <c r="AO7" s="418"/>
      <c r="AP7" s="418"/>
      <c r="AQ7" s="418"/>
      <c r="AR7" s="418"/>
      <c r="AS7" s="418"/>
      <c r="AT7" s="418"/>
      <c r="AU7" s="418"/>
      <c r="AV7" s="419"/>
      <c r="AW7" s="417" t="s">
        <v>21</v>
      </c>
      <c r="AX7" s="418"/>
      <c r="AY7" s="418"/>
      <c r="AZ7" s="418"/>
      <c r="BA7" s="418"/>
      <c r="BB7" s="418"/>
      <c r="BC7" s="418"/>
      <c r="BD7" s="418"/>
      <c r="BE7" s="418"/>
      <c r="BF7" s="418"/>
      <c r="BG7" s="419"/>
      <c r="BH7" s="417" t="s">
        <v>22</v>
      </c>
      <c r="BI7" s="418"/>
      <c r="BJ7" s="418"/>
      <c r="BK7" s="418"/>
      <c r="BL7" s="418"/>
      <c r="BM7" s="418"/>
      <c r="BN7" s="418"/>
      <c r="BO7" s="418"/>
      <c r="BP7" s="418"/>
      <c r="BQ7" s="418"/>
      <c r="BR7" s="419"/>
      <c r="BS7" s="417" t="s">
        <v>23</v>
      </c>
      <c r="BT7" s="418"/>
      <c r="BU7" s="418"/>
      <c r="BV7" s="418"/>
      <c r="BW7" s="418"/>
      <c r="BX7" s="418"/>
      <c r="BY7" s="418"/>
      <c r="BZ7" s="418"/>
      <c r="CA7" s="418"/>
      <c r="CB7" s="418"/>
      <c r="CC7" s="419"/>
      <c r="CD7" s="417" t="s">
        <v>24</v>
      </c>
      <c r="CE7" s="418"/>
      <c r="CF7" s="418"/>
      <c r="CG7" s="418"/>
      <c r="CH7" s="418"/>
      <c r="CI7" s="418"/>
      <c r="CJ7" s="418"/>
      <c r="CK7" s="418"/>
      <c r="CL7" s="418"/>
      <c r="CM7" s="418"/>
      <c r="CN7" s="424"/>
      <c r="CO7" s="125"/>
      <c r="CP7" s="375"/>
      <c r="CQ7" s="125"/>
      <c r="CR7" s="375"/>
      <c r="CS7" s="8"/>
      <c r="CT7" s="8"/>
      <c r="CU7" s="396"/>
      <c r="CV7" s="398"/>
      <c r="CW7" s="398"/>
      <c r="CX7" s="417" t="s">
        <v>17</v>
      </c>
      <c r="CY7" s="418"/>
      <c r="CZ7" s="418"/>
      <c r="DA7" s="418"/>
      <c r="DB7" s="418"/>
      <c r="DC7" s="418"/>
      <c r="DD7" s="418"/>
      <c r="DE7" s="418"/>
      <c r="DF7" s="418"/>
      <c r="DG7" s="418"/>
      <c r="DH7" s="419"/>
      <c r="DI7" s="417" t="s">
        <v>18</v>
      </c>
      <c r="DJ7" s="418"/>
      <c r="DK7" s="418"/>
      <c r="DL7" s="418"/>
      <c r="DM7" s="418"/>
      <c r="DN7" s="418"/>
      <c r="DO7" s="418"/>
      <c r="DP7" s="418"/>
      <c r="DQ7" s="418"/>
      <c r="DR7" s="418"/>
      <c r="DS7" s="419"/>
      <c r="DT7" s="417" t="s">
        <v>19</v>
      </c>
      <c r="DU7" s="418"/>
      <c r="DV7" s="418"/>
      <c r="DW7" s="418"/>
      <c r="DX7" s="418"/>
      <c r="DY7" s="418"/>
      <c r="DZ7" s="418"/>
      <c r="EA7" s="418"/>
      <c r="EB7" s="418"/>
      <c r="EC7" s="418"/>
      <c r="ED7" s="419"/>
      <c r="EE7" s="417" t="s">
        <v>20</v>
      </c>
      <c r="EF7" s="418"/>
      <c r="EG7" s="418"/>
      <c r="EH7" s="418"/>
      <c r="EI7" s="418"/>
      <c r="EJ7" s="418"/>
      <c r="EK7" s="418"/>
      <c r="EL7" s="418"/>
      <c r="EM7" s="418"/>
      <c r="EN7" s="418"/>
      <c r="EO7" s="419"/>
      <c r="EP7" s="417" t="s">
        <v>21</v>
      </c>
      <c r="EQ7" s="418"/>
      <c r="ER7" s="418"/>
      <c r="ES7" s="418"/>
      <c r="ET7" s="418"/>
      <c r="EU7" s="418"/>
      <c r="EV7" s="418"/>
      <c r="EW7" s="418"/>
      <c r="EX7" s="418"/>
      <c r="EY7" s="418"/>
      <c r="EZ7" s="419"/>
      <c r="FA7" s="417" t="s">
        <v>22</v>
      </c>
      <c r="FB7" s="418"/>
      <c r="FC7" s="418"/>
      <c r="FD7" s="418"/>
      <c r="FE7" s="418"/>
      <c r="FF7" s="418"/>
      <c r="FG7" s="418"/>
      <c r="FH7" s="418"/>
      <c r="FI7" s="418"/>
      <c r="FJ7" s="418"/>
      <c r="FK7" s="419"/>
      <c r="FL7" s="417" t="s">
        <v>23</v>
      </c>
      <c r="FM7" s="418"/>
      <c r="FN7" s="418"/>
      <c r="FO7" s="418"/>
      <c r="FP7" s="418"/>
      <c r="FQ7" s="418"/>
      <c r="FR7" s="418"/>
      <c r="FS7" s="418"/>
      <c r="FT7" s="418"/>
      <c r="FU7" s="418"/>
      <c r="FV7" s="419"/>
      <c r="FW7" s="417" t="s">
        <v>24</v>
      </c>
      <c r="FX7" s="418"/>
      <c r="FY7" s="418"/>
      <c r="FZ7" s="418"/>
      <c r="GA7" s="418"/>
      <c r="GB7" s="418"/>
      <c r="GC7" s="418"/>
      <c r="GD7" s="418"/>
      <c r="GE7" s="418"/>
      <c r="GF7" s="418"/>
      <c r="GG7" s="424"/>
      <c r="GH7" s="125"/>
      <c r="GI7" s="375"/>
      <c r="GJ7" s="125"/>
      <c r="GK7" s="375"/>
      <c r="GL7" s="8"/>
    </row>
    <row r="8" spans="1:194" ht="20.25" customHeight="1" thickTop="1" thickBot="1">
      <c r="A8" s="86"/>
      <c r="B8" s="9"/>
      <c r="C8" s="9"/>
      <c r="D8" s="9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9"/>
      <c r="CP8" s="9"/>
      <c r="CQ8" s="9"/>
      <c r="CR8" s="8"/>
      <c r="CS8" s="8"/>
      <c r="CT8" s="8"/>
      <c r="CU8" s="9"/>
      <c r="CV8" s="9"/>
      <c r="CW8" s="9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9"/>
      <c r="GI8" s="9"/>
      <c r="GJ8" s="9"/>
      <c r="GK8" s="8"/>
      <c r="GL8" s="8"/>
    </row>
    <row r="9" spans="1:194" ht="20.25" customHeight="1" thickTop="1" thickBot="1">
      <c r="A9" s="86"/>
      <c r="B9" s="14" t="s">
        <v>1546</v>
      </c>
      <c r="C9" s="9"/>
      <c r="D9" s="9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9"/>
      <c r="CP9" s="9"/>
      <c r="CQ9" s="9"/>
      <c r="CR9" s="9"/>
      <c r="CS9" s="8"/>
      <c r="CT9" s="8"/>
      <c r="CU9" s="14" t="s">
        <v>1546</v>
      </c>
      <c r="CV9" s="9"/>
      <c r="CW9" s="9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9"/>
      <c r="GI9" s="9"/>
      <c r="GJ9" s="9"/>
      <c r="GK9" s="9"/>
      <c r="GL9" s="8"/>
    </row>
    <row r="10" spans="1:194" ht="20.25" customHeight="1" thickTop="1">
      <c r="A10" s="131"/>
      <c r="B10" s="18" t="s">
        <v>1547</v>
      </c>
      <c r="C10" s="132" t="s">
        <v>27</v>
      </c>
      <c r="D10" s="133">
        <v>3</v>
      </c>
      <c r="E10" s="134">
        <v>2.7210000000000001</v>
      </c>
      <c r="F10" s="134">
        <v>1.115</v>
      </c>
      <c r="G10" s="134">
        <v>0.625</v>
      </c>
      <c r="H10" s="134">
        <v>0.377</v>
      </c>
      <c r="I10" s="134">
        <v>0</v>
      </c>
      <c r="J10" s="134">
        <v>0</v>
      </c>
      <c r="K10" s="134">
        <v>0</v>
      </c>
      <c r="L10" s="134">
        <v>0</v>
      </c>
      <c r="M10" s="134"/>
      <c r="N10" s="134"/>
      <c r="O10" s="135">
        <f t="shared" ref="O10:O73" si="0">IFERROR(SUM(E10:N10), 0)</f>
        <v>4.8380000000000001</v>
      </c>
      <c r="P10" s="134">
        <v>11.977</v>
      </c>
      <c r="Q10" s="134">
        <v>0.78500000000000003</v>
      </c>
      <c r="R10" s="134">
        <v>0.44</v>
      </c>
      <c r="S10" s="134">
        <v>3.0000000000000001E-3</v>
      </c>
      <c r="T10" s="134">
        <v>0</v>
      </c>
      <c r="U10" s="134">
        <v>0</v>
      </c>
      <c r="V10" s="134">
        <v>0</v>
      </c>
      <c r="W10" s="134">
        <v>0</v>
      </c>
      <c r="X10" s="134"/>
      <c r="Y10" s="134"/>
      <c r="Z10" s="135">
        <f t="shared" ref="Z10:Z73" si="1">IFERROR(SUM(P10:Y10), 0)</f>
        <v>13.205</v>
      </c>
      <c r="AA10" s="134">
        <v>-1.62</v>
      </c>
      <c r="AB10" s="134">
        <v>3.5979999999999999</v>
      </c>
      <c r="AC10" s="134">
        <v>2.0150000000000001</v>
      </c>
      <c r="AD10" s="134">
        <v>0</v>
      </c>
      <c r="AE10" s="134">
        <v>0</v>
      </c>
      <c r="AF10" s="134">
        <v>0</v>
      </c>
      <c r="AG10" s="134">
        <v>0</v>
      </c>
      <c r="AH10" s="134">
        <v>0</v>
      </c>
      <c r="AI10" s="134"/>
      <c r="AJ10" s="134"/>
      <c r="AK10" s="135">
        <f t="shared" ref="AK10:AK73" si="2">IFERROR(SUM(AA10:AJ10), 0)</f>
        <v>3.9929999999999999</v>
      </c>
      <c r="AL10" s="134">
        <v>0</v>
      </c>
      <c r="AM10" s="134">
        <v>0</v>
      </c>
      <c r="AN10" s="134">
        <v>0</v>
      </c>
      <c r="AO10" s="134">
        <v>2.476</v>
      </c>
      <c r="AP10" s="134">
        <v>0</v>
      </c>
      <c r="AQ10" s="134">
        <v>0</v>
      </c>
      <c r="AR10" s="134">
        <v>0</v>
      </c>
      <c r="AS10" s="134">
        <v>0</v>
      </c>
      <c r="AT10" s="134"/>
      <c r="AU10" s="134"/>
      <c r="AV10" s="135">
        <f t="shared" ref="AV10:AV73" si="3">IFERROR(SUM(AL10:AU10), 0)</f>
        <v>2.476</v>
      </c>
      <c r="AW10" s="134">
        <v>0</v>
      </c>
      <c r="AX10" s="134">
        <v>0</v>
      </c>
      <c r="AY10" s="134">
        <v>0</v>
      </c>
      <c r="AZ10" s="134">
        <v>2.42</v>
      </c>
      <c r="BA10" s="134">
        <v>0</v>
      </c>
      <c r="BB10" s="134">
        <v>0</v>
      </c>
      <c r="BC10" s="134">
        <v>0</v>
      </c>
      <c r="BD10" s="134">
        <v>0</v>
      </c>
      <c r="BE10" s="134"/>
      <c r="BF10" s="134"/>
      <c r="BG10" s="135">
        <f t="shared" ref="BG10:BG73" si="4">IFERROR(SUM(AW10:BF10), 0)</f>
        <v>2.42</v>
      </c>
      <c r="BH10" s="134">
        <v>0</v>
      </c>
      <c r="BI10" s="134">
        <v>0</v>
      </c>
      <c r="BJ10" s="134">
        <v>0</v>
      </c>
      <c r="BK10" s="134">
        <v>0</v>
      </c>
      <c r="BL10" s="134">
        <v>0</v>
      </c>
      <c r="BM10" s="134">
        <v>0</v>
      </c>
      <c r="BN10" s="134">
        <v>0</v>
      </c>
      <c r="BO10" s="134">
        <v>0</v>
      </c>
      <c r="BP10" s="134"/>
      <c r="BQ10" s="134"/>
      <c r="BR10" s="135">
        <f t="shared" ref="BR10:BR73" si="5">IFERROR(SUM(BH10:BQ10), 0)</f>
        <v>0</v>
      </c>
      <c r="BS10" s="134">
        <v>0</v>
      </c>
      <c r="BT10" s="134">
        <v>0</v>
      </c>
      <c r="BU10" s="134">
        <v>0</v>
      </c>
      <c r="BV10" s="134">
        <v>0</v>
      </c>
      <c r="BW10" s="134">
        <v>0</v>
      </c>
      <c r="BX10" s="134">
        <v>0</v>
      </c>
      <c r="BY10" s="134">
        <v>0</v>
      </c>
      <c r="BZ10" s="134">
        <v>0</v>
      </c>
      <c r="CA10" s="134"/>
      <c r="CB10" s="134"/>
      <c r="CC10" s="135">
        <f t="shared" ref="CC10:CC73" si="6">IFERROR(SUM(BS10:CB10), 0)</f>
        <v>0</v>
      </c>
      <c r="CD10" s="134">
        <v>0</v>
      </c>
      <c r="CE10" s="134">
        <v>0</v>
      </c>
      <c r="CF10" s="134">
        <v>0</v>
      </c>
      <c r="CG10" s="134">
        <v>0</v>
      </c>
      <c r="CH10" s="134">
        <v>0</v>
      </c>
      <c r="CI10" s="134">
        <v>0</v>
      </c>
      <c r="CJ10" s="134">
        <v>0</v>
      </c>
      <c r="CK10" s="134">
        <v>0</v>
      </c>
      <c r="CL10" s="136"/>
      <c r="CM10" s="136"/>
      <c r="CN10" s="137">
        <f t="shared" ref="CN10:CN73" si="7">IFERROR(SUM(CD10:CM10), 0)</f>
        <v>0</v>
      </c>
      <c r="CO10" s="138"/>
      <c r="CP10" s="139" t="s">
        <v>1548</v>
      </c>
      <c r="CQ10" s="138"/>
      <c r="CR10" s="139"/>
      <c r="CS10" s="140"/>
      <c r="CT10" s="140"/>
      <c r="CU10" s="18" t="s">
        <v>1547</v>
      </c>
      <c r="CV10" s="132" t="s">
        <v>27</v>
      </c>
      <c r="CW10" s="133">
        <v>3</v>
      </c>
      <c r="CX10" s="134" t="s">
        <v>1549</v>
      </c>
      <c r="CY10" s="134" t="s">
        <v>1550</v>
      </c>
      <c r="CZ10" s="134" t="s">
        <v>1551</v>
      </c>
      <c r="DA10" s="134" t="s">
        <v>1552</v>
      </c>
      <c r="DB10" s="134" t="s">
        <v>1553</v>
      </c>
      <c r="DC10" s="134" t="s">
        <v>1554</v>
      </c>
      <c r="DD10" s="134" t="s">
        <v>1555</v>
      </c>
      <c r="DE10" s="134" t="s">
        <v>1556</v>
      </c>
      <c r="DF10" s="134" t="s">
        <v>1557</v>
      </c>
      <c r="DG10" s="134" t="s">
        <v>1558</v>
      </c>
      <c r="DH10" s="135" t="s">
        <v>1559</v>
      </c>
      <c r="DI10" s="134" t="s">
        <v>1549</v>
      </c>
      <c r="DJ10" s="134" t="s">
        <v>1550</v>
      </c>
      <c r="DK10" s="134" t="s">
        <v>1551</v>
      </c>
      <c r="DL10" s="134" t="s">
        <v>1552</v>
      </c>
      <c r="DM10" s="134" t="s">
        <v>1553</v>
      </c>
      <c r="DN10" s="134" t="s">
        <v>1554</v>
      </c>
      <c r="DO10" s="134" t="s">
        <v>1555</v>
      </c>
      <c r="DP10" s="134" t="s">
        <v>1556</v>
      </c>
      <c r="DQ10" s="134" t="s">
        <v>1557</v>
      </c>
      <c r="DR10" s="134" t="s">
        <v>1558</v>
      </c>
      <c r="DS10" s="135" t="s">
        <v>1559</v>
      </c>
      <c r="DT10" s="134" t="s">
        <v>1549</v>
      </c>
      <c r="DU10" s="134" t="s">
        <v>1550</v>
      </c>
      <c r="DV10" s="134" t="s">
        <v>1551</v>
      </c>
      <c r="DW10" s="134" t="s">
        <v>1552</v>
      </c>
      <c r="DX10" s="134" t="s">
        <v>1553</v>
      </c>
      <c r="DY10" s="134" t="s">
        <v>1554</v>
      </c>
      <c r="DZ10" s="134" t="s">
        <v>1555</v>
      </c>
      <c r="EA10" s="134" t="s">
        <v>1556</v>
      </c>
      <c r="EB10" s="134" t="s">
        <v>1557</v>
      </c>
      <c r="EC10" s="134" t="s">
        <v>1558</v>
      </c>
      <c r="ED10" s="135" t="s">
        <v>1559</v>
      </c>
      <c r="EE10" s="134" t="s">
        <v>1549</v>
      </c>
      <c r="EF10" s="134" t="s">
        <v>1550</v>
      </c>
      <c r="EG10" s="134" t="s">
        <v>1551</v>
      </c>
      <c r="EH10" s="134" t="s">
        <v>1552</v>
      </c>
      <c r="EI10" s="134" t="s">
        <v>1553</v>
      </c>
      <c r="EJ10" s="134" t="s">
        <v>1554</v>
      </c>
      <c r="EK10" s="134" t="s">
        <v>1555</v>
      </c>
      <c r="EL10" s="134" t="s">
        <v>1556</v>
      </c>
      <c r="EM10" s="134" t="s">
        <v>1557</v>
      </c>
      <c r="EN10" s="134" t="s">
        <v>1558</v>
      </c>
      <c r="EO10" s="135" t="s">
        <v>1559</v>
      </c>
      <c r="EP10" s="134" t="s">
        <v>1549</v>
      </c>
      <c r="EQ10" s="134" t="s">
        <v>1550</v>
      </c>
      <c r="ER10" s="134" t="s">
        <v>1551</v>
      </c>
      <c r="ES10" s="134" t="s">
        <v>1552</v>
      </c>
      <c r="ET10" s="134" t="s">
        <v>1553</v>
      </c>
      <c r="EU10" s="134" t="s">
        <v>1554</v>
      </c>
      <c r="EV10" s="134" t="s">
        <v>1555</v>
      </c>
      <c r="EW10" s="134" t="s">
        <v>1556</v>
      </c>
      <c r="EX10" s="134" t="s">
        <v>1557</v>
      </c>
      <c r="EY10" s="134" t="s">
        <v>1558</v>
      </c>
      <c r="EZ10" s="135" t="s">
        <v>1559</v>
      </c>
      <c r="FA10" s="134" t="s">
        <v>1549</v>
      </c>
      <c r="FB10" s="134" t="s">
        <v>1550</v>
      </c>
      <c r="FC10" s="134" t="s">
        <v>1551</v>
      </c>
      <c r="FD10" s="134" t="s">
        <v>1552</v>
      </c>
      <c r="FE10" s="134" t="s">
        <v>1553</v>
      </c>
      <c r="FF10" s="134" t="s">
        <v>1554</v>
      </c>
      <c r="FG10" s="134" t="s">
        <v>1555</v>
      </c>
      <c r="FH10" s="134" t="s">
        <v>1556</v>
      </c>
      <c r="FI10" s="134" t="s">
        <v>1557</v>
      </c>
      <c r="FJ10" s="134" t="s">
        <v>1558</v>
      </c>
      <c r="FK10" s="135" t="s">
        <v>1559</v>
      </c>
      <c r="FL10" s="134" t="s">
        <v>1549</v>
      </c>
      <c r="FM10" s="134" t="s">
        <v>1550</v>
      </c>
      <c r="FN10" s="134" t="s">
        <v>1551</v>
      </c>
      <c r="FO10" s="134" t="s">
        <v>1552</v>
      </c>
      <c r="FP10" s="134" t="s">
        <v>1553</v>
      </c>
      <c r="FQ10" s="134" t="s">
        <v>1554</v>
      </c>
      <c r="FR10" s="134" t="s">
        <v>1555</v>
      </c>
      <c r="FS10" s="134" t="s">
        <v>1556</v>
      </c>
      <c r="FT10" s="134" t="s">
        <v>1557</v>
      </c>
      <c r="FU10" s="134" t="s">
        <v>1558</v>
      </c>
      <c r="FV10" s="135" t="s">
        <v>1559</v>
      </c>
      <c r="FW10" s="134" t="s">
        <v>1549</v>
      </c>
      <c r="FX10" s="134" t="s">
        <v>1550</v>
      </c>
      <c r="FY10" s="134" t="s">
        <v>1551</v>
      </c>
      <c r="FZ10" s="134" t="s">
        <v>1552</v>
      </c>
      <c r="GA10" s="134" t="s">
        <v>1553</v>
      </c>
      <c r="GB10" s="134" t="s">
        <v>1554</v>
      </c>
      <c r="GC10" s="134" t="s">
        <v>1555</v>
      </c>
      <c r="GD10" s="134" t="s">
        <v>1556</v>
      </c>
      <c r="GE10" s="136" t="s">
        <v>1557</v>
      </c>
      <c r="GF10" s="136" t="s">
        <v>1558</v>
      </c>
      <c r="GG10" s="137" t="s">
        <v>1559</v>
      </c>
      <c r="GH10" s="138"/>
      <c r="GI10" s="139" t="s">
        <v>1548</v>
      </c>
      <c r="GJ10" s="138"/>
      <c r="GK10" s="139"/>
      <c r="GL10" s="140"/>
    </row>
    <row r="11" spans="1:194" ht="20.25" customHeight="1">
      <c r="A11" s="131"/>
      <c r="B11" s="24" t="s">
        <v>1560</v>
      </c>
      <c r="C11" s="141" t="s">
        <v>27</v>
      </c>
      <c r="D11" s="142">
        <v>3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/>
      <c r="N11" s="143"/>
      <c r="O11" s="144">
        <f t="shared" si="0"/>
        <v>0</v>
      </c>
      <c r="P11" s="143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/>
      <c r="Y11" s="143"/>
      <c r="Z11" s="144">
        <f t="shared" si="1"/>
        <v>0</v>
      </c>
      <c r="AA11" s="143">
        <v>0</v>
      </c>
      <c r="AB11" s="143">
        <v>0</v>
      </c>
      <c r="AC11" s="143">
        <v>0</v>
      </c>
      <c r="AD11" s="143">
        <v>0</v>
      </c>
      <c r="AE11" s="143">
        <v>0</v>
      </c>
      <c r="AF11" s="143">
        <v>0</v>
      </c>
      <c r="AG11" s="143">
        <v>0</v>
      </c>
      <c r="AH11" s="143">
        <v>0</v>
      </c>
      <c r="AI11" s="143"/>
      <c r="AJ11" s="143"/>
      <c r="AK11" s="144">
        <f t="shared" si="2"/>
        <v>0</v>
      </c>
      <c r="AL11" s="143">
        <v>0</v>
      </c>
      <c r="AM11" s="143">
        <v>0</v>
      </c>
      <c r="AN11" s="143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  <c r="AT11" s="143"/>
      <c r="AU11" s="143"/>
      <c r="AV11" s="144">
        <f t="shared" si="3"/>
        <v>0</v>
      </c>
      <c r="AW11" s="143">
        <v>0</v>
      </c>
      <c r="AX11" s="143">
        <v>0</v>
      </c>
      <c r="AY11" s="143">
        <v>0</v>
      </c>
      <c r="AZ11" s="143">
        <v>0</v>
      </c>
      <c r="BA11" s="143">
        <v>0</v>
      </c>
      <c r="BB11" s="143">
        <v>0</v>
      </c>
      <c r="BC11" s="143">
        <v>0</v>
      </c>
      <c r="BD11" s="143">
        <v>0</v>
      </c>
      <c r="BE11" s="143"/>
      <c r="BF11" s="143"/>
      <c r="BG11" s="144">
        <f t="shared" si="4"/>
        <v>0</v>
      </c>
      <c r="BH11" s="143">
        <v>0</v>
      </c>
      <c r="BI11" s="143">
        <v>0</v>
      </c>
      <c r="BJ11" s="143">
        <v>0</v>
      </c>
      <c r="BK11" s="143">
        <v>0</v>
      </c>
      <c r="BL11" s="143">
        <v>0</v>
      </c>
      <c r="BM11" s="143">
        <v>0</v>
      </c>
      <c r="BN11" s="143">
        <v>0</v>
      </c>
      <c r="BO11" s="143">
        <v>0</v>
      </c>
      <c r="BP11" s="143"/>
      <c r="BQ11" s="143"/>
      <c r="BR11" s="144">
        <f t="shared" si="5"/>
        <v>0</v>
      </c>
      <c r="BS11" s="143">
        <v>0</v>
      </c>
      <c r="BT11" s="143">
        <v>0</v>
      </c>
      <c r="BU11" s="143">
        <v>0</v>
      </c>
      <c r="BV11" s="143">
        <v>0</v>
      </c>
      <c r="BW11" s="143">
        <v>0</v>
      </c>
      <c r="BX11" s="143">
        <v>0</v>
      </c>
      <c r="BY11" s="143">
        <v>0</v>
      </c>
      <c r="BZ11" s="143">
        <v>0</v>
      </c>
      <c r="CA11" s="143"/>
      <c r="CB11" s="143"/>
      <c r="CC11" s="144">
        <f t="shared" si="6"/>
        <v>0</v>
      </c>
      <c r="CD11" s="143">
        <v>0</v>
      </c>
      <c r="CE11" s="143">
        <v>0</v>
      </c>
      <c r="CF11" s="143">
        <v>0</v>
      </c>
      <c r="CG11" s="143">
        <v>0</v>
      </c>
      <c r="CH11" s="143">
        <v>0</v>
      </c>
      <c r="CI11" s="143">
        <v>0</v>
      </c>
      <c r="CJ11" s="143">
        <v>0</v>
      </c>
      <c r="CK11" s="143">
        <v>0</v>
      </c>
      <c r="CL11" s="145"/>
      <c r="CM11" s="145"/>
      <c r="CN11" s="146">
        <f t="shared" si="7"/>
        <v>0</v>
      </c>
      <c r="CO11" s="138"/>
      <c r="CP11" s="147" t="s">
        <v>1561</v>
      </c>
      <c r="CQ11" s="138"/>
      <c r="CR11" s="147"/>
      <c r="CS11" s="140"/>
      <c r="CT11" s="140"/>
      <c r="CU11" s="24" t="s">
        <v>1560</v>
      </c>
      <c r="CV11" s="141" t="s">
        <v>27</v>
      </c>
      <c r="CW11" s="142">
        <v>3</v>
      </c>
      <c r="CX11" s="143" t="s">
        <v>1562</v>
      </c>
      <c r="CY11" s="143" t="s">
        <v>1563</v>
      </c>
      <c r="CZ11" s="143" t="s">
        <v>1564</v>
      </c>
      <c r="DA11" s="143" t="s">
        <v>1565</v>
      </c>
      <c r="DB11" s="143" t="s">
        <v>1566</v>
      </c>
      <c r="DC11" s="143" t="s">
        <v>1567</v>
      </c>
      <c r="DD11" s="143" t="s">
        <v>1568</v>
      </c>
      <c r="DE11" s="143" t="s">
        <v>1569</v>
      </c>
      <c r="DF11" s="143" t="s">
        <v>1570</v>
      </c>
      <c r="DG11" s="143" t="s">
        <v>1571</v>
      </c>
      <c r="DH11" s="144" t="s">
        <v>1572</v>
      </c>
      <c r="DI11" s="143" t="s">
        <v>1562</v>
      </c>
      <c r="DJ11" s="143" t="s">
        <v>1563</v>
      </c>
      <c r="DK11" s="143" t="s">
        <v>1564</v>
      </c>
      <c r="DL11" s="143" t="s">
        <v>1565</v>
      </c>
      <c r="DM11" s="143" t="s">
        <v>1566</v>
      </c>
      <c r="DN11" s="143" t="s">
        <v>1567</v>
      </c>
      <c r="DO11" s="143" t="s">
        <v>1568</v>
      </c>
      <c r="DP11" s="143" t="s">
        <v>1569</v>
      </c>
      <c r="DQ11" s="143" t="s">
        <v>1570</v>
      </c>
      <c r="DR11" s="143" t="s">
        <v>1571</v>
      </c>
      <c r="DS11" s="144" t="s">
        <v>1572</v>
      </c>
      <c r="DT11" s="143" t="s">
        <v>1562</v>
      </c>
      <c r="DU11" s="143" t="s">
        <v>1563</v>
      </c>
      <c r="DV11" s="143" t="s">
        <v>1564</v>
      </c>
      <c r="DW11" s="143" t="s">
        <v>1565</v>
      </c>
      <c r="DX11" s="143" t="s">
        <v>1566</v>
      </c>
      <c r="DY11" s="143" t="s">
        <v>1567</v>
      </c>
      <c r="DZ11" s="143" t="s">
        <v>1568</v>
      </c>
      <c r="EA11" s="143" t="s">
        <v>1569</v>
      </c>
      <c r="EB11" s="143" t="s">
        <v>1570</v>
      </c>
      <c r="EC11" s="143" t="s">
        <v>1571</v>
      </c>
      <c r="ED11" s="144" t="s">
        <v>1572</v>
      </c>
      <c r="EE11" s="143" t="s">
        <v>1562</v>
      </c>
      <c r="EF11" s="143" t="s">
        <v>1563</v>
      </c>
      <c r="EG11" s="143" t="s">
        <v>1564</v>
      </c>
      <c r="EH11" s="143" t="s">
        <v>1565</v>
      </c>
      <c r="EI11" s="143" t="s">
        <v>1566</v>
      </c>
      <c r="EJ11" s="143" t="s">
        <v>1567</v>
      </c>
      <c r="EK11" s="143" t="s">
        <v>1568</v>
      </c>
      <c r="EL11" s="143" t="s">
        <v>1569</v>
      </c>
      <c r="EM11" s="143" t="s">
        <v>1570</v>
      </c>
      <c r="EN11" s="143" t="s">
        <v>1571</v>
      </c>
      <c r="EO11" s="144" t="s">
        <v>1572</v>
      </c>
      <c r="EP11" s="143" t="s">
        <v>1562</v>
      </c>
      <c r="EQ11" s="143" t="s">
        <v>1563</v>
      </c>
      <c r="ER11" s="143" t="s">
        <v>1564</v>
      </c>
      <c r="ES11" s="143" t="s">
        <v>1565</v>
      </c>
      <c r="ET11" s="143" t="s">
        <v>1566</v>
      </c>
      <c r="EU11" s="143" t="s">
        <v>1567</v>
      </c>
      <c r="EV11" s="143" t="s">
        <v>1568</v>
      </c>
      <c r="EW11" s="143" t="s">
        <v>1569</v>
      </c>
      <c r="EX11" s="143" t="s">
        <v>1570</v>
      </c>
      <c r="EY11" s="143" t="s">
        <v>1571</v>
      </c>
      <c r="EZ11" s="144" t="s">
        <v>1572</v>
      </c>
      <c r="FA11" s="143" t="s">
        <v>1562</v>
      </c>
      <c r="FB11" s="143" t="s">
        <v>1563</v>
      </c>
      <c r="FC11" s="143" t="s">
        <v>1564</v>
      </c>
      <c r="FD11" s="143" t="s">
        <v>1565</v>
      </c>
      <c r="FE11" s="143" t="s">
        <v>1566</v>
      </c>
      <c r="FF11" s="143" t="s">
        <v>1567</v>
      </c>
      <c r="FG11" s="143" t="s">
        <v>1568</v>
      </c>
      <c r="FH11" s="143" t="s">
        <v>1569</v>
      </c>
      <c r="FI11" s="143" t="s">
        <v>1570</v>
      </c>
      <c r="FJ11" s="143" t="s">
        <v>1571</v>
      </c>
      <c r="FK11" s="144" t="s">
        <v>1572</v>
      </c>
      <c r="FL11" s="143" t="s">
        <v>1562</v>
      </c>
      <c r="FM11" s="143" t="s">
        <v>1563</v>
      </c>
      <c r="FN11" s="143" t="s">
        <v>1564</v>
      </c>
      <c r="FO11" s="143" t="s">
        <v>1565</v>
      </c>
      <c r="FP11" s="143" t="s">
        <v>1566</v>
      </c>
      <c r="FQ11" s="143" t="s">
        <v>1567</v>
      </c>
      <c r="FR11" s="143" t="s">
        <v>1568</v>
      </c>
      <c r="FS11" s="143" t="s">
        <v>1569</v>
      </c>
      <c r="FT11" s="143" t="s">
        <v>1570</v>
      </c>
      <c r="FU11" s="143" t="s">
        <v>1571</v>
      </c>
      <c r="FV11" s="144" t="s">
        <v>1572</v>
      </c>
      <c r="FW11" s="143" t="s">
        <v>1562</v>
      </c>
      <c r="FX11" s="143" t="s">
        <v>1563</v>
      </c>
      <c r="FY11" s="143" t="s">
        <v>1564</v>
      </c>
      <c r="FZ11" s="143" t="s">
        <v>1565</v>
      </c>
      <c r="GA11" s="143" t="s">
        <v>1566</v>
      </c>
      <c r="GB11" s="143" t="s">
        <v>1567</v>
      </c>
      <c r="GC11" s="143" t="s">
        <v>1568</v>
      </c>
      <c r="GD11" s="143" t="s">
        <v>1569</v>
      </c>
      <c r="GE11" s="145" t="s">
        <v>1570</v>
      </c>
      <c r="GF11" s="145" t="s">
        <v>1571</v>
      </c>
      <c r="GG11" s="146" t="s">
        <v>1572</v>
      </c>
      <c r="GH11" s="138"/>
      <c r="GI11" s="147" t="s">
        <v>1561</v>
      </c>
      <c r="GJ11" s="138"/>
      <c r="GK11" s="147"/>
      <c r="GL11" s="140"/>
    </row>
    <row r="12" spans="1:194" ht="20.25" customHeight="1">
      <c r="A12" s="131"/>
      <c r="B12" s="24" t="s">
        <v>1573</v>
      </c>
      <c r="C12" s="141" t="s">
        <v>27</v>
      </c>
      <c r="D12" s="142">
        <v>3</v>
      </c>
      <c r="E12" s="144">
        <f t="shared" ref="E12:L12" si="8">IFERROR(SUM(E10:E11), 0)</f>
        <v>2.7210000000000001</v>
      </c>
      <c r="F12" s="144">
        <f t="shared" si="8"/>
        <v>1.115</v>
      </c>
      <c r="G12" s="144">
        <f t="shared" si="8"/>
        <v>0.625</v>
      </c>
      <c r="H12" s="144">
        <f t="shared" si="8"/>
        <v>0.377</v>
      </c>
      <c r="I12" s="144">
        <f t="shared" si="8"/>
        <v>0</v>
      </c>
      <c r="J12" s="144">
        <f t="shared" si="8"/>
        <v>0</v>
      </c>
      <c r="K12" s="144">
        <f t="shared" si="8"/>
        <v>0</v>
      </c>
      <c r="L12" s="144">
        <f t="shared" si="8"/>
        <v>0</v>
      </c>
      <c r="M12" s="144">
        <f>IFERROR(SUM(M10:M11), 0)</f>
        <v>0</v>
      </c>
      <c r="N12" s="144">
        <f>IFERROR(SUM(N10:N11), 0)</f>
        <v>0</v>
      </c>
      <c r="O12" s="144">
        <f t="shared" si="0"/>
        <v>4.8380000000000001</v>
      </c>
      <c r="P12" s="144">
        <f t="shared" ref="P12:Y12" si="9">IFERROR(SUM(P10:P11), 0)</f>
        <v>11.977</v>
      </c>
      <c r="Q12" s="144">
        <f t="shared" si="9"/>
        <v>0.78500000000000003</v>
      </c>
      <c r="R12" s="144">
        <f t="shared" si="9"/>
        <v>0.44</v>
      </c>
      <c r="S12" s="144">
        <f t="shared" si="9"/>
        <v>3.0000000000000001E-3</v>
      </c>
      <c r="T12" s="144">
        <f t="shared" si="9"/>
        <v>0</v>
      </c>
      <c r="U12" s="144">
        <f t="shared" si="9"/>
        <v>0</v>
      </c>
      <c r="V12" s="144">
        <f t="shared" si="9"/>
        <v>0</v>
      </c>
      <c r="W12" s="144">
        <f t="shared" si="9"/>
        <v>0</v>
      </c>
      <c r="X12" s="144">
        <f t="shared" si="9"/>
        <v>0</v>
      </c>
      <c r="Y12" s="144">
        <f t="shared" si="9"/>
        <v>0</v>
      </c>
      <c r="Z12" s="144">
        <f t="shared" si="1"/>
        <v>13.205</v>
      </c>
      <c r="AA12" s="144">
        <f t="shared" ref="AA12:AJ12" si="10">IFERROR(SUM(AA10:AA11), 0)</f>
        <v>-1.62</v>
      </c>
      <c r="AB12" s="144">
        <f t="shared" si="10"/>
        <v>3.5979999999999999</v>
      </c>
      <c r="AC12" s="144">
        <f t="shared" si="10"/>
        <v>2.0150000000000001</v>
      </c>
      <c r="AD12" s="144">
        <f t="shared" si="10"/>
        <v>0</v>
      </c>
      <c r="AE12" s="144">
        <f t="shared" si="10"/>
        <v>0</v>
      </c>
      <c r="AF12" s="144">
        <f t="shared" si="10"/>
        <v>0</v>
      </c>
      <c r="AG12" s="144">
        <f t="shared" si="10"/>
        <v>0</v>
      </c>
      <c r="AH12" s="144">
        <f t="shared" si="10"/>
        <v>0</v>
      </c>
      <c r="AI12" s="144">
        <f t="shared" si="10"/>
        <v>0</v>
      </c>
      <c r="AJ12" s="144">
        <f t="shared" si="10"/>
        <v>0</v>
      </c>
      <c r="AK12" s="144">
        <f t="shared" si="2"/>
        <v>3.9929999999999999</v>
      </c>
      <c r="AL12" s="144">
        <f t="shared" ref="AL12:AU12" si="11">IFERROR(SUM(AL10:AL11), 0)</f>
        <v>0</v>
      </c>
      <c r="AM12" s="144">
        <f t="shared" si="11"/>
        <v>0</v>
      </c>
      <c r="AN12" s="144">
        <f t="shared" si="11"/>
        <v>0</v>
      </c>
      <c r="AO12" s="144">
        <f t="shared" si="11"/>
        <v>2.476</v>
      </c>
      <c r="AP12" s="144">
        <f t="shared" si="11"/>
        <v>0</v>
      </c>
      <c r="AQ12" s="144">
        <f t="shared" si="11"/>
        <v>0</v>
      </c>
      <c r="AR12" s="144">
        <f t="shared" si="11"/>
        <v>0</v>
      </c>
      <c r="AS12" s="144">
        <f t="shared" si="11"/>
        <v>0</v>
      </c>
      <c r="AT12" s="144">
        <f t="shared" si="11"/>
        <v>0</v>
      </c>
      <c r="AU12" s="144">
        <f t="shared" si="11"/>
        <v>0</v>
      </c>
      <c r="AV12" s="144">
        <f t="shared" si="3"/>
        <v>2.476</v>
      </c>
      <c r="AW12" s="144">
        <f t="shared" ref="AW12:BF12" si="12">IFERROR(SUM(AW10:AW11), 0)</f>
        <v>0</v>
      </c>
      <c r="AX12" s="144">
        <f t="shared" si="12"/>
        <v>0</v>
      </c>
      <c r="AY12" s="144">
        <f t="shared" si="12"/>
        <v>0</v>
      </c>
      <c r="AZ12" s="144">
        <f t="shared" si="12"/>
        <v>2.42</v>
      </c>
      <c r="BA12" s="144">
        <f t="shared" si="12"/>
        <v>0</v>
      </c>
      <c r="BB12" s="144">
        <f t="shared" si="12"/>
        <v>0</v>
      </c>
      <c r="BC12" s="144">
        <f t="shared" si="12"/>
        <v>0</v>
      </c>
      <c r="BD12" s="144">
        <f t="shared" si="12"/>
        <v>0</v>
      </c>
      <c r="BE12" s="144">
        <f t="shared" si="12"/>
        <v>0</v>
      </c>
      <c r="BF12" s="144">
        <f t="shared" si="12"/>
        <v>0</v>
      </c>
      <c r="BG12" s="144">
        <f t="shared" si="4"/>
        <v>2.42</v>
      </c>
      <c r="BH12" s="144">
        <f t="shared" ref="BH12:BQ12" si="13">IFERROR(SUM(BH10:BH11), 0)</f>
        <v>0</v>
      </c>
      <c r="BI12" s="144">
        <f t="shared" si="13"/>
        <v>0</v>
      </c>
      <c r="BJ12" s="144">
        <f t="shared" si="13"/>
        <v>0</v>
      </c>
      <c r="BK12" s="144">
        <f t="shared" si="13"/>
        <v>0</v>
      </c>
      <c r="BL12" s="144">
        <f t="shared" si="13"/>
        <v>0</v>
      </c>
      <c r="BM12" s="144">
        <f t="shared" si="13"/>
        <v>0</v>
      </c>
      <c r="BN12" s="144">
        <f t="shared" si="13"/>
        <v>0</v>
      </c>
      <c r="BO12" s="144">
        <f t="shared" si="13"/>
        <v>0</v>
      </c>
      <c r="BP12" s="144">
        <f t="shared" si="13"/>
        <v>0</v>
      </c>
      <c r="BQ12" s="144">
        <f t="shared" si="13"/>
        <v>0</v>
      </c>
      <c r="BR12" s="144">
        <f t="shared" si="5"/>
        <v>0</v>
      </c>
      <c r="BS12" s="144">
        <f t="shared" ref="BS12:CB12" si="14">IFERROR(SUM(BS10:BS11), 0)</f>
        <v>0</v>
      </c>
      <c r="BT12" s="144">
        <f t="shared" si="14"/>
        <v>0</v>
      </c>
      <c r="BU12" s="144">
        <f t="shared" si="14"/>
        <v>0</v>
      </c>
      <c r="BV12" s="144">
        <f t="shared" si="14"/>
        <v>0</v>
      </c>
      <c r="BW12" s="144">
        <f t="shared" si="14"/>
        <v>0</v>
      </c>
      <c r="BX12" s="144">
        <f t="shared" si="14"/>
        <v>0</v>
      </c>
      <c r="BY12" s="144">
        <f t="shared" si="14"/>
        <v>0</v>
      </c>
      <c r="BZ12" s="144">
        <f t="shared" si="14"/>
        <v>0</v>
      </c>
      <c r="CA12" s="144">
        <f t="shared" si="14"/>
        <v>0</v>
      </c>
      <c r="CB12" s="144">
        <f t="shared" si="14"/>
        <v>0</v>
      </c>
      <c r="CC12" s="144">
        <f t="shared" si="6"/>
        <v>0</v>
      </c>
      <c r="CD12" s="144">
        <f t="shared" ref="CD12:CM12" si="15">IFERROR(SUM(CD10:CD11), 0)</f>
        <v>0</v>
      </c>
      <c r="CE12" s="144">
        <f t="shared" si="15"/>
        <v>0</v>
      </c>
      <c r="CF12" s="144">
        <f t="shared" si="15"/>
        <v>0</v>
      </c>
      <c r="CG12" s="144">
        <f t="shared" si="15"/>
        <v>0</v>
      </c>
      <c r="CH12" s="144">
        <f t="shared" si="15"/>
        <v>0</v>
      </c>
      <c r="CI12" s="144">
        <f t="shared" si="15"/>
        <v>0</v>
      </c>
      <c r="CJ12" s="144">
        <f t="shared" si="15"/>
        <v>0</v>
      </c>
      <c r="CK12" s="144">
        <f t="shared" si="15"/>
        <v>0</v>
      </c>
      <c r="CL12" s="148">
        <f t="shared" si="15"/>
        <v>0</v>
      </c>
      <c r="CM12" s="148">
        <f t="shared" si="15"/>
        <v>0</v>
      </c>
      <c r="CN12" s="146">
        <f t="shared" si="7"/>
        <v>0</v>
      </c>
      <c r="CO12" s="138"/>
      <c r="CP12" s="147" t="s">
        <v>1574</v>
      </c>
      <c r="CQ12" s="138"/>
      <c r="CR12" s="147"/>
      <c r="CS12" s="140"/>
      <c r="CT12" s="140"/>
      <c r="CU12" s="24" t="s">
        <v>1573</v>
      </c>
      <c r="CV12" s="141" t="s">
        <v>27</v>
      </c>
      <c r="CW12" s="142">
        <v>3</v>
      </c>
      <c r="CX12" s="144" t="s">
        <v>1575</v>
      </c>
      <c r="CY12" s="144" t="s">
        <v>1576</v>
      </c>
      <c r="CZ12" s="144" t="s">
        <v>1577</v>
      </c>
      <c r="DA12" s="144" t="s">
        <v>1578</v>
      </c>
      <c r="DB12" s="144" t="s">
        <v>1579</v>
      </c>
      <c r="DC12" s="144" t="s">
        <v>1580</v>
      </c>
      <c r="DD12" s="144" t="s">
        <v>1581</v>
      </c>
      <c r="DE12" s="144" t="s">
        <v>1582</v>
      </c>
      <c r="DF12" s="144" t="s">
        <v>1583</v>
      </c>
      <c r="DG12" s="144" t="s">
        <v>1584</v>
      </c>
      <c r="DH12" s="144" t="s">
        <v>1585</v>
      </c>
      <c r="DI12" s="144" t="s">
        <v>1575</v>
      </c>
      <c r="DJ12" s="144" t="s">
        <v>1576</v>
      </c>
      <c r="DK12" s="144" t="s">
        <v>1577</v>
      </c>
      <c r="DL12" s="144" t="s">
        <v>1578</v>
      </c>
      <c r="DM12" s="144" t="s">
        <v>1579</v>
      </c>
      <c r="DN12" s="144" t="s">
        <v>1580</v>
      </c>
      <c r="DO12" s="144" t="s">
        <v>1581</v>
      </c>
      <c r="DP12" s="144" t="s">
        <v>1582</v>
      </c>
      <c r="DQ12" s="144" t="s">
        <v>1583</v>
      </c>
      <c r="DR12" s="144" t="s">
        <v>1584</v>
      </c>
      <c r="DS12" s="144" t="s">
        <v>1585</v>
      </c>
      <c r="DT12" s="144" t="s">
        <v>1575</v>
      </c>
      <c r="DU12" s="144" t="s">
        <v>1576</v>
      </c>
      <c r="DV12" s="144" t="s">
        <v>1577</v>
      </c>
      <c r="DW12" s="144" t="s">
        <v>1578</v>
      </c>
      <c r="DX12" s="144" t="s">
        <v>1579</v>
      </c>
      <c r="DY12" s="144" t="s">
        <v>1580</v>
      </c>
      <c r="DZ12" s="144" t="s">
        <v>1581</v>
      </c>
      <c r="EA12" s="144" t="s">
        <v>1582</v>
      </c>
      <c r="EB12" s="144" t="s">
        <v>1583</v>
      </c>
      <c r="EC12" s="144" t="s">
        <v>1584</v>
      </c>
      <c r="ED12" s="144" t="s">
        <v>1585</v>
      </c>
      <c r="EE12" s="144" t="s">
        <v>1575</v>
      </c>
      <c r="EF12" s="144" t="s">
        <v>1576</v>
      </c>
      <c r="EG12" s="144" t="s">
        <v>1577</v>
      </c>
      <c r="EH12" s="144" t="s">
        <v>1578</v>
      </c>
      <c r="EI12" s="144" t="s">
        <v>1579</v>
      </c>
      <c r="EJ12" s="144" t="s">
        <v>1580</v>
      </c>
      <c r="EK12" s="144" t="s">
        <v>1581</v>
      </c>
      <c r="EL12" s="144" t="s">
        <v>1582</v>
      </c>
      <c r="EM12" s="144" t="s">
        <v>1583</v>
      </c>
      <c r="EN12" s="144" t="s">
        <v>1584</v>
      </c>
      <c r="EO12" s="144" t="s">
        <v>1585</v>
      </c>
      <c r="EP12" s="144" t="s">
        <v>1575</v>
      </c>
      <c r="EQ12" s="144" t="s">
        <v>1576</v>
      </c>
      <c r="ER12" s="144" t="s">
        <v>1577</v>
      </c>
      <c r="ES12" s="144" t="s">
        <v>1578</v>
      </c>
      <c r="ET12" s="144" t="s">
        <v>1579</v>
      </c>
      <c r="EU12" s="144" t="s">
        <v>1580</v>
      </c>
      <c r="EV12" s="144" t="s">
        <v>1581</v>
      </c>
      <c r="EW12" s="144" t="s">
        <v>1582</v>
      </c>
      <c r="EX12" s="144" t="s">
        <v>1583</v>
      </c>
      <c r="EY12" s="144" t="s">
        <v>1584</v>
      </c>
      <c r="EZ12" s="144" t="s">
        <v>1585</v>
      </c>
      <c r="FA12" s="144" t="s">
        <v>1575</v>
      </c>
      <c r="FB12" s="144" t="s">
        <v>1576</v>
      </c>
      <c r="FC12" s="144" t="s">
        <v>1577</v>
      </c>
      <c r="FD12" s="144" t="s">
        <v>1578</v>
      </c>
      <c r="FE12" s="144" t="s">
        <v>1579</v>
      </c>
      <c r="FF12" s="144" t="s">
        <v>1580</v>
      </c>
      <c r="FG12" s="144" t="s">
        <v>1581</v>
      </c>
      <c r="FH12" s="144" t="s">
        <v>1582</v>
      </c>
      <c r="FI12" s="144" t="s">
        <v>1583</v>
      </c>
      <c r="FJ12" s="144" t="s">
        <v>1584</v>
      </c>
      <c r="FK12" s="144" t="s">
        <v>1585</v>
      </c>
      <c r="FL12" s="144" t="s">
        <v>1575</v>
      </c>
      <c r="FM12" s="144" t="s">
        <v>1576</v>
      </c>
      <c r="FN12" s="144" t="s">
        <v>1577</v>
      </c>
      <c r="FO12" s="144" t="s">
        <v>1578</v>
      </c>
      <c r="FP12" s="144" t="s">
        <v>1579</v>
      </c>
      <c r="FQ12" s="144" t="s">
        <v>1580</v>
      </c>
      <c r="FR12" s="144" t="s">
        <v>1581</v>
      </c>
      <c r="FS12" s="144" t="s">
        <v>1582</v>
      </c>
      <c r="FT12" s="144" t="s">
        <v>1583</v>
      </c>
      <c r="FU12" s="144" t="s">
        <v>1584</v>
      </c>
      <c r="FV12" s="144" t="s">
        <v>1585</v>
      </c>
      <c r="FW12" s="144" t="s">
        <v>1575</v>
      </c>
      <c r="FX12" s="144" t="s">
        <v>1576</v>
      </c>
      <c r="FY12" s="144" t="s">
        <v>1577</v>
      </c>
      <c r="FZ12" s="144" t="s">
        <v>1578</v>
      </c>
      <c r="GA12" s="144" t="s">
        <v>1579</v>
      </c>
      <c r="GB12" s="144" t="s">
        <v>1580</v>
      </c>
      <c r="GC12" s="144" t="s">
        <v>1581</v>
      </c>
      <c r="GD12" s="144" t="s">
        <v>1582</v>
      </c>
      <c r="GE12" s="148" t="s">
        <v>1583</v>
      </c>
      <c r="GF12" s="148" t="s">
        <v>1584</v>
      </c>
      <c r="GG12" s="146" t="s">
        <v>1585</v>
      </c>
      <c r="GH12" s="138"/>
      <c r="GI12" s="147" t="s">
        <v>1574</v>
      </c>
      <c r="GJ12" s="138"/>
      <c r="GK12" s="147"/>
      <c r="GL12" s="140"/>
    </row>
    <row r="13" spans="1:194" ht="20.25" customHeight="1">
      <c r="A13" s="131"/>
      <c r="B13" s="24" t="s">
        <v>1586</v>
      </c>
      <c r="C13" s="141" t="s">
        <v>27</v>
      </c>
      <c r="D13" s="142">
        <v>3</v>
      </c>
      <c r="E13" s="143">
        <v>0</v>
      </c>
      <c r="F13" s="143">
        <v>0</v>
      </c>
      <c r="G13" s="143">
        <v>0</v>
      </c>
      <c r="H13" s="143">
        <v>4.7759999999999998</v>
      </c>
      <c r="I13" s="143">
        <v>0</v>
      </c>
      <c r="J13" s="143">
        <v>0</v>
      </c>
      <c r="K13" s="143">
        <v>0</v>
      </c>
      <c r="L13" s="143">
        <v>0</v>
      </c>
      <c r="M13" s="143"/>
      <c r="N13" s="143"/>
      <c r="O13" s="144">
        <f t="shared" si="0"/>
        <v>4.7759999999999998</v>
      </c>
      <c r="P13" s="143">
        <v>0</v>
      </c>
      <c r="Q13" s="143">
        <v>0</v>
      </c>
      <c r="R13" s="143">
        <v>0</v>
      </c>
      <c r="S13" s="143">
        <v>1.33</v>
      </c>
      <c r="T13" s="143">
        <v>0</v>
      </c>
      <c r="U13" s="143">
        <v>0</v>
      </c>
      <c r="V13" s="143">
        <v>0</v>
      </c>
      <c r="W13" s="143">
        <v>0</v>
      </c>
      <c r="X13" s="143"/>
      <c r="Y13" s="143"/>
      <c r="Z13" s="144">
        <f t="shared" si="1"/>
        <v>1.33</v>
      </c>
      <c r="AA13" s="143">
        <v>0</v>
      </c>
      <c r="AB13" s="143">
        <v>0</v>
      </c>
      <c r="AC13" s="143">
        <v>0</v>
      </c>
      <c r="AD13" s="143">
        <v>1.3</v>
      </c>
      <c r="AE13" s="143">
        <v>0</v>
      </c>
      <c r="AF13" s="143">
        <v>0</v>
      </c>
      <c r="AG13" s="143">
        <v>0</v>
      </c>
      <c r="AH13" s="143">
        <v>0</v>
      </c>
      <c r="AI13" s="143"/>
      <c r="AJ13" s="143"/>
      <c r="AK13" s="144">
        <f t="shared" si="2"/>
        <v>1.3</v>
      </c>
      <c r="AL13" s="143">
        <v>0</v>
      </c>
      <c r="AM13" s="143">
        <v>0</v>
      </c>
      <c r="AN13" s="143">
        <v>0</v>
      </c>
      <c r="AO13" s="143">
        <v>0.192</v>
      </c>
      <c r="AP13" s="143">
        <v>0</v>
      </c>
      <c r="AQ13" s="143">
        <v>0</v>
      </c>
      <c r="AR13" s="143">
        <v>0</v>
      </c>
      <c r="AS13" s="143">
        <v>0</v>
      </c>
      <c r="AT13" s="143"/>
      <c r="AU13" s="143"/>
      <c r="AV13" s="144">
        <f t="shared" si="3"/>
        <v>0.192</v>
      </c>
      <c r="AW13" s="143">
        <v>0</v>
      </c>
      <c r="AX13" s="143">
        <v>0</v>
      </c>
      <c r="AY13" s="143">
        <v>0</v>
      </c>
      <c r="AZ13" s="143">
        <v>0.187</v>
      </c>
      <c r="BA13" s="143">
        <v>0</v>
      </c>
      <c r="BB13" s="143">
        <v>0</v>
      </c>
      <c r="BC13" s="143">
        <v>0</v>
      </c>
      <c r="BD13" s="143">
        <v>0</v>
      </c>
      <c r="BE13" s="143"/>
      <c r="BF13" s="143"/>
      <c r="BG13" s="144">
        <f t="shared" si="4"/>
        <v>0.187</v>
      </c>
      <c r="BH13" s="143">
        <v>0</v>
      </c>
      <c r="BI13" s="143">
        <v>0</v>
      </c>
      <c r="BJ13" s="143">
        <v>0</v>
      </c>
      <c r="BK13" s="143">
        <v>0</v>
      </c>
      <c r="BL13" s="143">
        <v>0</v>
      </c>
      <c r="BM13" s="143">
        <v>0</v>
      </c>
      <c r="BN13" s="143">
        <v>0</v>
      </c>
      <c r="BO13" s="143">
        <v>0</v>
      </c>
      <c r="BP13" s="143"/>
      <c r="BQ13" s="143"/>
      <c r="BR13" s="144">
        <f t="shared" si="5"/>
        <v>0</v>
      </c>
      <c r="BS13" s="143">
        <v>0</v>
      </c>
      <c r="BT13" s="143">
        <v>0</v>
      </c>
      <c r="BU13" s="143">
        <v>0</v>
      </c>
      <c r="BV13" s="143">
        <v>0</v>
      </c>
      <c r="BW13" s="143">
        <v>0</v>
      </c>
      <c r="BX13" s="143">
        <v>0</v>
      </c>
      <c r="BY13" s="143">
        <v>0</v>
      </c>
      <c r="BZ13" s="143">
        <v>0</v>
      </c>
      <c r="CA13" s="143"/>
      <c r="CB13" s="143"/>
      <c r="CC13" s="144">
        <f t="shared" si="6"/>
        <v>0</v>
      </c>
      <c r="CD13" s="143">
        <v>0</v>
      </c>
      <c r="CE13" s="143">
        <v>0</v>
      </c>
      <c r="CF13" s="143">
        <v>0</v>
      </c>
      <c r="CG13" s="143">
        <v>0</v>
      </c>
      <c r="CH13" s="143">
        <v>0</v>
      </c>
      <c r="CI13" s="143">
        <v>0</v>
      </c>
      <c r="CJ13" s="143">
        <v>0</v>
      </c>
      <c r="CK13" s="143">
        <v>0</v>
      </c>
      <c r="CL13" s="145"/>
      <c r="CM13" s="145"/>
      <c r="CN13" s="146">
        <f t="shared" si="7"/>
        <v>0</v>
      </c>
      <c r="CO13" s="138"/>
      <c r="CP13" s="147" t="s">
        <v>1587</v>
      </c>
      <c r="CQ13" s="138"/>
      <c r="CR13" s="147"/>
      <c r="CS13" s="140"/>
      <c r="CT13" s="140"/>
      <c r="CU13" s="24" t="s">
        <v>1586</v>
      </c>
      <c r="CV13" s="141" t="s">
        <v>27</v>
      </c>
      <c r="CW13" s="142">
        <v>3</v>
      </c>
      <c r="CX13" s="143" t="s">
        <v>1588</v>
      </c>
      <c r="CY13" s="143" t="s">
        <v>1589</v>
      </c>
      <c r="CZ13" s="143" t="s">
        <v>1590</v>
      </c>
      <c r="DA13" s="143" t="s">
        <v>1591</v>
      </c>
      <c r="DB13" s="143" t="s">
        <v>1592</v>
      </c>
      <c r="DC13" s="143" t="s">
        <v>1593</v>
      </c>
      <c r="DD13" s="143" t="s">
        <v>1594</v>
      </c>
      <c r="DE13" s="143" t="s">
        <v>1595</v>
      </c>
      <c r="DF13" s="143" t="s">
        <v>1596</v>
      </c>
      <c r="DG13" s="143" t="s">
        <v>1597</v>
      </c>
      <c r="DH13" s="144" t="s">
        <v>1598</v>
      </c>
      <c r="DI13" s="143" t="s">
        <v>1588</v>
      </c>
      <c r="DJ13" s="143" t="s">
        <v>1589</v>
      </c>
      <c r="DK13" s="143" t="s">
        <v>1590</v>
      </c>
      <c r="DL13" s="143" t="s">
        <v>1591</v>
      </c>
      <c r="DM13" s="143" t="s">
        <v>1592</v>
      </c>
      <c r="DN13" s="143" t="s">
        <v>1593</v>
      </c>
      <c r="DO13" s="143" t="s">
        <v>1594</v>
      </c>
      <c r="DP13" s="143" t="s">
        <v>1595</v>
      </c>
      <c r="DQ13" s="143" t="s">
        <v>1596</v>
      </c>
      <c r="DR13" s="143" t="s">
        <v>1597</v>
      </c>
      <c r="DS13" s="144" t="s">
        <v>1598</v>
      </c>
      <c r="DT13" s="143" t="s">
        <v>1588</v>
      </c>
      <c r="DU13" s="143" t="s">
        <v>1589</v>
      </c>
      <c r="DV13" s="143" t="s">
        <v>1590</v>
      </c>
      <c r="DW13" s="143" t="s">
        <v>1591</v>
      </c>
      <c r="DX13" s="143" t="s">
        <v>1592</v>
      </c>
      <c r="DY13" s="143" t="s">
        <v>1593</v>
      </c>
      <c r="DZ13" s="143" t="s">
        <v>1594</v>
      </c>
      <c r="EA13" s="143" t="s">
        <v>1595</v>
      </c>
      <c r="EB13" s="143" t="s">
        <v>1596</v>
      </c>
      <c r="EC13" s="143" t="s">
        <v>1597</v>
      </c>
      <c r="ED13" s="144" t="s">
        <v>1598</v>
      </c>
      <c r="EE13" s="143" t="s">
        <v>1588</v>
      </c>
      <c r="EF13" s="143" t="s">
        <v>1589</v>
      </c>
      <c r="EG13" s="143" t="s">
        <v>1590</v>
      </c>
      <c r="EH13" s="143" t="s">
        <v>1591</v>
      </c>
      <c r="EI13" s="143" t="s">
        <v>1592</v>
      </c>
      <c r="EJ13" s="143" t="s">
        <v>1593</v>
      </c>
      <c r="EK13" s="143" t="s">
        <v>1594</v>
      </c>
      <c r="EL13" s="143" t="s">
        <v>1595</v>
      </c>
      <c r="EM13" s="143" t="s">
        <v>1596</v>
      </c>
      <c r="EN13" s="143" t="s">
        <v>1597</v>
      </c>
      <c r="EO13" s="144" t="s">
        <v>1598</v>
      </c>
      <c r="EP13" s="143" t="s">
        <v>1588</v>
      </c>
      <c r="EQ13" s="143" t="s">
        <v>1589</v>
      </c>
      <c r="ER13" s="143" t="s">
        <v>1590</v>
      </c>
      <c r="ES13" s="143" t="s">
        <v>1591</v>
      </c>
      <c r="ET13" s="143" t="s">
        <v>1592</v>
      </c>
      <c r="EU13" s="143" t="s">
        <v>1593</v>
      </c>
      <c r="EV13" s="143" t="s">
        <v>1594</v>
      </c>
      <c r="EW13" s="143" t="s">
        <v>1595</v>
      </c>
      <c r="EX13" s="143" t="s">
        <v>1596</v>
      </c>
      <c r="EY13" s="143" t="s">
        <v>1597</v>
      </c>
      <c r="EZ13" s="144" t="s">
        <v>1598</v>
      </c>
      <c r="FA13" s="143" t="s">
        <v>1588</v>
      </c>
      <c r="FB13" s="143" t="s">
        <v>1589</v>
      </c>
      <c r="FC13" s="143" t="s">
        <v>1590</v>
      </c>
      <c r="FD13" s="143" t="s">
        <v>1591</v>
      </c>
      <c r="FE13" s="143" t="s">
        <v>1592</v>
      </c>
      <c r="FF13" s="143" t="s">
        <v>1593</v>
      </c>
      <c r="FG13" s="143" t="s">
        <v>1594</v>
      </c>
      <c r="FH13" s="143" t="s">
        <v>1595</v>
      </c>
      <c r="FI13" s="143" t="s">
        <v>1596</v>
      </c>
      <c r="FJ13" s="143" t="s">
        <v>1597</v>
      </c>
      <c r="FK13" s="144" t="s">
        <v>1598</v>
      </c>
      <c r="FL13" s="143" t="s">
        <v>1588</v>
      </c>
      <c r="FM13" s="143" t="s">
        <v>1589</v>
      </c>
      <c r="FN13" s="143" t="s">
        <v>1590</v>
      </c>
      <c r="FO13" s="143" t="s">
        <v>1591</v>
      </c>
      <c r="FP13" s="143" t="s">
        <v>1592</v>
      </c>
      <c r="FQ13" s="143" t="s">
        <v>1593</v>
      </c>
      <c r="FR13" s="143" t="s">
        <v>1594</v>
      </c>
      <c r="FS13" s="143" t="s">
        <v>1595</v>
      </c>
      <c r="FT13" s="143" t="s">
        <v>1596</v>
      </c>
      <c r="FU13" s="143" t="s">
        <v>1597</v>
      </c>
      <c r="FV13" s="144" t="s">
        <v>1598</v>
      </c>
      <c r="FW13" s="143" t="s">
        <v>1588</v>
      </c>
      <c r="FX13" s="143" t="s">
        <v>1589</v>
      </c>
      <c r="FY13" s="143" t="s">
        <v>1590</v>
      </c>
      <c r="FZ13" s="143" t="s">
        <v>1591</v>
      </c>
      <c r="GA13" s="143" t="s">
        <v>1592</v>
      </c>
      <c r="GB13" s="143" t="s">
        <v>1593</v>
      </c>
      <c r="GC13" s="143" t="s">
        <v>1594</v>
      </c>
      <c r="GD13" s="143" t="s">
        <v>1595</v>
      </c>
      <c r="GE13" s="145" t="s">
        <v>1596</v>
      </c>
      <c r="GF13" s="145" t="s">
        <v>1597</v>
      </c>
      <c r="GG13" s="146" t="s">
        <v>1598</v>
      </c>
      <c r="GH13" s="138"/>
      <c r="GI13" s="147" t="s">
        <v>1587</v>
      </c>
      <c r="GJ13" s="138"/>
      <c r="GK13" s="147"/>
      <c r="GL13" s="140"/>
    </row>
    <row r="14" spans="1:194" ht="20.25" customHeight="1">
      <c r="A14" s="131"/>
      <c r="B14" s="24" t="s">
        <v>1599</v>
      </c>
      <c r="C14" s="141" t="s">
        <v>27</v>
      </c>
      <c r="D14" s="142">
        <v>3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/>
      <c r="N14" s="143"/>
      <c r="O14" s="144">
        <f t="shared" si="0"/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/>
      <c r="Y14" s="143"/>
      <c r="Z14" s="144">
        <f t="shared" si="1"/>
        <v>0</v>
      </c>
      <c r="AA14" s="143">
        <v>0</v>
      </c>
      <c r="AB14" s="143">
        <v>0</v>
      </c>
      <c r="AC14" s="143">
        <v>0</v>
      </c>
      <c r="AD14" s="143">
        <v>0</v>
      </c>
      <c r="AE14" s="143">
        <v>0</v>
      </c>
      <c r="AF14" s="143">
        <v>0</v>
      </c>
      <c r="AG14" s="143">
        <v>0</v>
      </c>
      <c r="AH14" s="143">
        <v>0</v>
      </c>
      <c r="AI14" s="143"/>
      <c r="AJ14" s="143"/>
      <c r="AK14" s="144">
        <f t="shared" si="2"/>
        <v>0</v>
      </c>
      <c r="AL14" s="143">
        <v>0</v>
      </c>
      <c r="AM14" s="143">
        <v>0</v>
      </c>
      <c r="AN14" s="143">
        <v>0</v>
      </c>
      <c r="AO14" s="143">
        <v>0</v>
      </c>
      <c r="AP14" s="143">
        <v>0</v>
      </c>
      <c r="AQ14" s="143">
        <v>0</v>
      </c>
      <c r="AR14" s="143">
        <v>0</v>
      </c>
      <c r="AS14" s="143">
        <v>0</v>
      </c>
      <c r="AT14" s="143"/>
      <c r="AU14" s="143"/>
      <c r="AV14" s="144">
        <f t="shared" si="3"/>
        <v>0</v>
      </c>
      <c r="AW14" s="143">
        <v>0</v>
      </c>
      <c r="AX14" s="143">
        <v>0</v>
      </c>
      <c r="AY14" s="143">
        <v>0</v>
      </c>
      <c r="AZ14" s="143">
        <v>0</v>
      </c>
      <c r="BA14" s="143">
        <v>0</v>
      </c>
      <c r="BB14" s="143">
        <v>0</v>
      </c>
      <c r="BC14" s="143">
        <v>0</v>
      </c>
      <c r="BD14" s="143">
        <v>0</v>
      </c>
      <c r="BE14" s="143"/>
      <c r="BF14" s="143"/>
      <c r="BG14" s="144">
        <f t="shared" si="4"/>
        <v>0</v>
      </c>
      <c r="BH14" s="143">
        <v>0</v>
      </c>
      <c r="BI14" s="143">
        <v>0</v>
      </c>
      <c r="BJ14" s="143">
        <v>0</v>
      </c>
      <c r="BK14" s="143">
        <v>0</v>
      </c>
      <c r="BL14" s="143">
        <v>0</v>
      </c>
      <c r="BM14" s="143">
        <v>0</v>
      </c>
      <c r="BN14" s="143">
        <v>0</v>
      </c>
      <c r="BO14" s="143">
        <v>0</v>
      </c>
      <c r="BP14" s="143"/>
      <c r="BQ14" s="143"/>
      <c r="BR14" s="144">
        <f t="shared" si="5"/>
        <v>0</v>
      </c>
      <c r="BS14" s="143">
        <v>0</v>
      </c>
      <c r="BT14" s="143">
        <v>0</v>
      </c>
      <c r="BU14" s="143">
        <v>0</v>
      </c>
      <c r="BV14" s="143">
        <v>0</v>
      </c>
      <c r="BW14" s="143">
        <v>0</v>
      </c>
      <c r="BX14" s="143">
        <v>0</v>
      </c>
      <c r="BY14" s="143">
        <v>0</v>
      </c>
      <c r="BZ14" s="143">
        <v>0</v>
      </c>
      <c r="CA14" s="143"/>
      <c r="CB14" s="143"/>
      <c r="CC14" s="144">
        <f t="shared" si="6"/>
        <v>0</v>
      </c>
      <c r="CD14" s="143">
        <v>0</v>
      </c>
      <c r="CE14" s="143">
        <v>0</v>
      </c>
      <c r="CF14" s="143">
        <v>0</v>
      </c>
      <c r="CG14" s="143">
        <v>0</v>
      </c>
      <c r="CH14" s="143">
        <v>0</v>
      </c>
      <c r="CI14" s="143">
        <v>0</v>
      </c>
      <c r="CJ14" s="143">
        <v>0</v>
      </c>
      <c r="CK14" s="143">
        <v>0</v>
      </c>
      <c r="CL14" s="145"/>
      <c r="CM14" s="145"/>
      <c r="CN14" s="146">
        <f t="shared" si="7"/>
        <v>0</v>
      </c>
      <c r="CO14" s="138"/>
      <c r="CP14" s="147" t="s">
        <v>1600</v>
      </c>
      <c r="CQ14" s="138"/>
      <c r="CR14" s="147"/>
      <c r="CS14" s="140"/>
      <c r="CT14" s="140"/>
      <c r="CU14" s="24" t="s">
        <v>1599</v>
      </c>
      <c r="CV14" s="141" t="s">
        <v>27</v>
      </c>
      <c r="CW14" s="142">
        <v>3</v>
      </c>
      <c r="CX14" s="143" t="s">
        <v>1601</v>
      </c>
      <c r="CY14" s="143" t="s">
        <v>1602</v>
      </c>
      <c r="CZ14" s="143" t="s">
        <v>1603</v>
      </c>
      <c r="DA14" s="143" t="s">
        <v>1604</v>
      </c>
      <c r="DB14" s="143" t="s">
        <v>1605</v>
      </c>
      <c r="DC14" s="143" t="s">
        <v>1606</v>
      </c>
      <c r="DD14" s="143" t="s">
        <v>1607</v>
      </c>
      <c r="DE14" s="143" t="s">
        <v>1608</v>
      </c>
      <c r="DF14" s="143" t="s">
        <v>1609</v>
      </c>
      <c r="DG14" s="143" t="s">
        <v>1610</v>
      </c>
      <c r="DH14" s="144" t="s">
        <v>1611</v>
      </c>
      <c r="DI14" s="143" t="s">
        <v>1601</v>
      </c>
      <c r="DJ14" s="143" t="s">
        <v>1602</v>
      </c>
      <c r="DK14" s="143" t="s">
        <v>1603</v>
      </c>
      <c r="DL14" s="143" t="s">
        <v>1604</v>
      </c>
      <c r="DM14" s="143" t="s">
        <v>1605</v>
      </c>
      <c r="DN14" s="143" t="s">
        <v>1606</v>
      </c>
      <c r="DO14" s="143" t="s">
        <v>1607</v>
      </c>
      <c r="DP14" s="143" t="s">
        <v>1608</v>
      </c>
      <c r="DQ14" s="143" t="s">
        <v>1609</v>
      </c>
      <c r="DR14" s="143" t="s">
        <v>1610</v>
      </c>
      <c r="DS14" s="144" t="s">
        <v>1611</v>
      </c>
      <c r="DT14" s="143" t="s">
        <v>1601</v>
      </c>
      <c r="DU14" s="143" t="s">
        <v>1602</v>
      </c>
      <c r="DV14" s="143" t="s">
        <v>1603</v>
      </c>
      <c r="DW14" s="143" t="s">
        <v>1604</v>
      </c>
      <c r="DX14" s="143" t="s">
        <v>1605</v>
      </c>
      <c r="DY14" s="143" t="s">
        <v>1606</v>
      </c>
      <c r="DZ14" s="143" t="s">
        <v>1607</v>
      </c>
      <c r="EA14" s="143" t="s">
        <v>1608</v>
      </c>
      <c r="EB14" s="143" t="s">
        <v>1609</v>
      </c>
      <c r="EC14" s="143" t="s">
        <v>1610</v>
      </c>
      <c r="ED14" s="144" t="s">
        <v>1611</v>
      </c>
      <c r="EE14" s="143" t="s">
        <v>1601</v>
      </c>
      <c r="EF14" s="143" t="s">
        <v>1602</v>
      </c>
      <c r="EG14" s="143" t="s">
        <v>1603</v>
      </c>
      <c r="EH14" s="143" t="s">
        <v>1604</v>
      </c>
      <c r="EI14" s="143" t="s">
        <v>1605</v>
      </c>
      <c r="EJ14" s="143" t="s">
        <v>1606</v>
      </c>
      <c r="EK14" s="143" t="s">
        <v>1607</v>
      </c>
      <c r="EL14" s="143" t="s">
        <v>1608</v>
      </c>
      <c r="EM14" s="143" t="s">
        <v>1609</v>
      </c>
      <c r="EN14" s="143" t="s">
        <v>1610</v>
      </c>
      <c r="EO14" s="144" t="s">
        <v>1611</v>
      </c>
      <c r="EP14" s="143" t="s">
        <v>1601</v>
      </c>
      <c r="EQ14" s="143" t="s">
        <v>1602</v>
      </c>
      <c r="ER14" s="143" t="s">
        <v>1603</v>
      </c>
      <c r="ES14" s="143" t="s">
        <v>1604</v>
      </c>
      <c r="ET14" s="143" t="s">
        <v>1605</v>
      </c>
      <c r="EU14" s="143" t="s">
        <v>1606</v>
      </c>
      <c r="EV14" s="143" t="s">
        <v>1607</v>
      </c>
      <c r="EW14" s="143" t="s">
        <v>1608</v>
      </c>
      <c r="EX14" s="143" t="s">
        <v>1609</v>
      </c>
      <c r="EY14" s="143" t="s">
        <v>1610</v>
      </c>
      <c r="EZ14" s="144" t="s">
        <v>1611</v>
      </c>
      <c r="FA14" s="143" t="s">
        <v>1601</v>
      </c>
      <c r="FB14" s="143" t="s">
        <v>1602</v>
      </c>
      <c r="FC14" s="143" t="s">
        <v>1603</v>
      </c>
      <c r="FD14" s="143" t="s">
        <v>1604</v>
      </c>
      <c r="FE14" s="143" t="s">
        <v>1605</v>
      </c>
      <c r="FF14" s="143" t="s">
        <v>1606</v>
      </c>
      <c r="FG14" s="143" t="s">
        <v>1607</v>
      </c>
      <c r="FH14" s="143" t="s">
        <v>1608</v>
      </c>
      <c r="FI14" s="143" t="s">
        <v>1609</v>
      </c>
      <c r="FJ14" s="143" t="s">
        <v>1610</v>
      </c>
      <c r="FK14" s="144" t="s">
        <v>1611</v>
      </c>
      <c r="FL14" s="143" t="s">
        <v>1601</v>
      </c>
      <c r="FM14" s="143" t="s">
        <v>1602</v>
      </c>
      <c r="FN14" s="143" t="s">
        <v>1603</v>
      </c>
      <c r="FO14" s="143" t="s">
        <v>1604</v>
      </c>
      <c r="FP14" s="143" t="s">
        <v>1605</v>
      </c>
      <c r="FQ14" s="143" t="s">
        <v>1606</v>
      </c>
      <c r="FR14" s="143" t="s">
        <v>1607</v>
      </c>
      <c r="FS14" s="143" t="s">
        <v>1608</v>
      </c>
      <c r="FT14" s="143" t="s">
        <v>1609</v>
      </c>
      <c r="FU14" s="143" t="s">
        <v>1610</v>
      </c>
      <c r="FV14" s="144" t="s">
        <v>1611</v>
      </c>
      <c r="FW14" s="143" t="s">
        <v>1601</v>
      </c>
      <c r="FX14" s="143" t="s">
        <v>1602</v>
      </c>
      <c r="FY14" s="143" t="s">
        <v>1603</v>
      </c>
      <c r="FZ14" s="143" t="s">
        <v>1604</v>
      </c>
      <c r="GA14" s="143" t="s">
        <v>1605</v>
      </c>
      <c r="GB14" s="143" t="s">
        <v>1606</v>
      </c>
      <c r="GC14" s="143" t="s">
        <v>1607</v>
      </c>
      <c r="GD14" s="143" t="s">
        <v>1608</v>
      </c>
      <c r="GE14" s="145" t="s">
        <v>1609</v>
      </c>
      <c r="GF14" s="145" t="s">
        <v>1610</v>
      </c>
      <c r="GG14" s="146" t="s">
        <v>1611</v>
      </c>
      <c r="GH14" s="138"/>
      <c r="GI14" s="147" t="s">
        <v>1600</v>
      </c>
      <c r="GJ14" s="138"/>
      <c r="GK14" s="147"/>
      <c r="GL14" s="140"/>
    </row>
    <row r="15" spans="1:194" ht="20.25" customHeight="1">
      <c r="A15" s="131"/>
      <c r="B15" s="24" t="s">
        <v>1612</v>
      </c>
      <c r="C15" s="141" t="s">
        <v>27</v>
      </c>
      <c r="D15" s="142">
        <v>3</v>
      </c>
      <c r="E15" s="144">
        <f t="shared" ref="E15:L15" si="16">IFERROR(SUM(E13:E14), 0)</f>
        <v>0</v>
      </c>
      <c r="F15" s="144">
        <f t="shared" si="16"/>
        <v>0</v>
      </c>
      <c r="G15" s="144">
        <f t="shared" si="16"/>
        <v>0</v>
      </c>
      <c r="H15" s="144">
        <f t="shared" si="16"/>
        <v>4.7759999999999998</v>
      </c>
      <c r="I15" s="144">
        <f t="shared" si="16"/>
        <v>0</v>
      </c>
      <c r="J15" s="144">
        <f t="shared" si="16"/>
        <v>0</v>
      </c>
      <c r="K15" s="144">
        <f t="shared" si="16"/>
        <v>0</v>
      </c>
      <c r="L15" s="144">
        <f t="shared" si="16"/>
        <v>0</v>
      </c>
      <c r="M15" s="144">
        <f>IFERROR(SUM(M13:M14), 0)</f>
        <v>0</v>
      </c>
      <c r="N15" s="144">
        <f>IFERROR(SUM(N13:N14), 0)</f>
        <v>0</v>
      </c>
      <c r="O15" s="144">
        <f t="shared" si="0"/>
        <v>4.7759999999999998</v>
      </c>
      <c r="P15" s="144">
        <f t="shared" ref="P15:Y15" si="17">IFERROR(SUM(P13:P14), 0)</f>
        <v>0</v>
      </c>
      <c r="Q15" s="144">
        <f t="shared" si="17"/>
        <v>0</v>
      </c>
      <c r="R15" s="144">
        <f t="shared" si="17"/>
        <v>0</v>
      </c>
      <c r="S15" s="144">
        <f t="shared" si="17"/>
        <v>1.33</v>
      </c>
      <c r="T15" s="144">
        <f t="shared" si="17"/>
        <v>0</v>
      </c>
      <c r="U15" s="144">
        <f t="shared" si="17"/>
        <v>0</v>
      </c>
      <c r="V15" s="144">
        <f t="shared" si="17"/>
        <v>0</v>
      </c>
      <c r="W15" s="144">
        <f t="shared" si="17"/>
        <v>0</v>
      </c>
      <c r="X15" s="144">
        <f t="shared" si="17"/>
        <v>0</v>
      </c>
      <c r="Y15" s="144">
        <f t="shared" si="17"/>
        <v>0</v>
      </c>
      <c r="Z15" s="144">
        <f t="shared" si="1"/>
        <v>1.33</v>
      </c>
      <c r="AA15" s="144">
        <f t="shared" ref="AA15:AJ15" si="18">IFERROR(SUM(AA13:AA14), 0)</f>
        <v>0</v>
      </c>
      <c r="AB15" s="144">
        <f t="shared" si="18"/>
        <v>0</v>
      </c>
      <c r="AC15" s="144">
        <f t="shared" si="18"/>
        <v>0</v>
      </c>
      <c r="AD15" s="144">
        <f t="shared" si="18"/>
        <v>1.3</v>
      </c>
      <c r="AE15" s="144">
        <f t="shared" si="18"/>
        <v>0</v>
      </c>
      <c r="AF15" s="144">
        <f t="shared" si="18"/>
        <v>0</v>
      </c>
      <c r="AG15" s="144">
        <f t="shared" si="18"/>
        <v>0</v>
      </c>
      <c r="AH15" s="144">
        <f t="shared" si="18"/>
        <v>0</v>
      </c>
      <c r="AI15" s="144">
        <f t="shared" si="18"/>
        <v>0</v>
      </c>
      <c r="AJ15" s="144">
        <f t="shared" si="18"/>
        <v>0</v>
      </c>
      <c r="AK15" s="144">
        <f t="shared" si="2"/>
        <v>1.3</v>
      </c>
      <c r="AL15" s="144">
        <f t="shared" ref="AL15:AU15" si="19">IFERROR(SUM(AL13:AL14), 0)</f>
        <v>0</v>
      </c>
      <c r="AM15" s="144">
        <f t="shared" si="19"/>
        <v>0</v>
      </c>
      <c r="AN15" s="144">
        <f t="shared" si="19"/>
        <v>0</v>
      </c>
      <c r="AO15" s="144">
        <f t="shared" si="19"/>
        <v>0.192</v>
      </c>
      <c r="AP15" s="144">
        <f t="shared" si="19"/>
        <v>0</v>
      </c>
      <c r="AQ15" s="144">
        <f t="shared" si="19"/>
        <v>0</v>
      </c>
      <c r="AR15" s="144">
        <f t="shared" si="19"/>
        <v>0</v>
      </c>
      <c r="AS15" s="144">
        <f t="shared" si="19"/>
        <v>0</v>
      </c>
      <c r="AT15" s="144">
        <f t="shared" si="19"/>
        <v>0</v>
      </c>
      <c r="AU15" s="144">
        <f t="shared" si="19"/>
        <v>0</v>
      </c>
      <c r="AV15" s="144">
        <f t="shared" si="3"/>
        <v>0.192</v>
      </c>
      <c r="AW15" s="144">
        <f t="shared" ref="AW15:BF15" si="20">IFERROR(SUM(AW13:AW14), 0)</f>
        <v>0</v>
      </c>
      <c r="AX15" s="144">
        <f t="shared" si="20"/>
        <v>0</v>
      </c>
      <c r="AY15" s="144">
        <f t="shared" si="20"/>
        <v>0</v>
      </c>
      <c r="AZ15" s="144">
        <f t="shared" si="20"/>
        <v>0.187</v>
      </c>
      <c r="BA15" s="144">
        <f t="shared" si="20"/>
        <v>0</v>
      </c>
      <c r="BB15" s="144">
        <f t="shared" si="20"/>
        <v>0</v>
      </c>
      <c r="BC15" s="144">
        <f t="shared" si="20"/>
        <v>0</v>
      </c>
      <c r="BD15" s="144">
        <f t="shared" si="20"/>
        <v>0</v>
      </c>
      <c r="BE15" s="144">
        <f t="shared" si="20"/>
        <v>0</v>
      </c>
      <c r="BF15" s="144">
        <f t="shared" si="20"/>
        <v>0</v>
      </c>
      <c r="BG15" s="144">
        <f t="shared" si="4"/>
        <v>0.187</v>
      </c>
      <c r="BH15" s="144">
        <f t="shared" ref="BH15:BQ15" si="21">IFERROR(SUM(BH13:BH14), 0)</f>
        <v>0</v>
      </c>
      <c r="BI15" s="144">
        <f t="shared" si="21"/>
        <v>0</v>
      </c>
      <c r="BJ15" s="144">
        <f t="shared" si="21"/>
        <v>0</v>
      </c>
      <c r="BK15" s="144">
        <f t="shared" si="21"/>
        <v>0</v>
      </c>
      <c r="BL15" s="144">
        <f t="shared" si="21"/>
        <v>0</v>
      </c>
      <c r="BM15" s="144">
        <f t="shared" si="21"/>
        <v>0</v>
      </c>
      <c r="BN15" s="144">
        <f t="shared" si="21"/>
        <v>0</v>
      </c>
      <c r="BO15" s="144">
        <f t="shared" si="21"/>
        <v>0</v>
      </c>
      <c r="BP15" s="144">
        <f t="shared" si="21"/>
        <v>0</v>
      </c>
      <c r="BQ15" s="144">
        <f t="shared" si="21"/>
        <v>0</v>
      </c>
      <c r="BR15" s="144">
        <f t="shared" si="5"/>
        <v>0</v>
      </c>
      <c r="BS15" s="144">
        <f t="shared" ref="BS15:CB15" si="22">IFERROR(SUM(BS13:BS14), 0)</f>
        <v>0</v>
      </c>
      <c r="BT15" s="144">
        <f t="shared" si="22"/>
        <v>0</v>
      </c>
      <c r="BU15" s="144">
        <f t="shared" si="22"/>
        <v>0</v>
      </c>
      <c r="BV15" s="144">
        <f t="shared" si="22"/>
        <v>0</v>
      </c>
      <c r="BW15" s="144">
        <f t="shared" si="22"/>
        <v>0</v>
      </c>
      <c r="BX15" s="144">
        <f t="shared" si="22"/>
        <v>0</v>
      </c>
      <c r="BY15" s="144">
        <f t="shared" si="22"/>
        <v>0</v>
      </c>
      <c r="BZ15" s="144">
        <f t="shared" si="22"/>
        <v>0</v>
      </c>
      <c r="CA15" s="144">
        <f t="shared" si="22"/>
        <v>0</v>
      </c>
      <c r="CB15" s="144">
        <f t="shared" si="22"/>
        <v>0</v>
      </c>
      <c r="CC15" s="144">
        <f t="shared" si="6"/>
        <v>0</v>
      </c>
      <c r="CD15" s="144">
        <f t="shared" ref="CD15:CM15" si="23">IFERROR(SUM(CD13:CD14), 0)</f>
        <v>0</v>
      </c>
      <c r="CE15" s="144">
        <f t="shared" si="23"/>
        <v>0</v>
      </c>
      <c r="CF15" s="144">
        <f t="shared" si="23"/>
        <v>0</v>
      </c>
      <c r="CG15" s="144">
        <f t="shared" si="23"/>
        <v>0</v>
      </c>
      <c r="CH15" s="144">
        <f t="shared" si="23"/>
        <v>0</v>
      </c>
      <c r="CI15" s="144">
        <f t="shared" si="23"/>
        <v>0</v>
      </c>
      <c r="CJ15" s="144">
        <f t="shared" si="23"/>
        <v>0</v>
      </c>
      <c r="CK15" s="144">
        <f t="shared" si="23"/>
        <v>0</v>
      </c>
      <c r="CL15" s="148">
        <f t="shared" si="23"/>
        <v>0</v>
      </c>
      <c r="CM15" s="148">
        <f t="shared" si="23"/>
        <v>0</v>
      </c>
      <c r="CN15" s="146">
        <f t="shared" si="7"/>
        <v>0</v>
      </c>
      <c r="CO15" s="138"/>
      <c r="CP15" s="147" t="s">
        <v>1613</v>
      </c>
      <c r="CQ15" s="138"/>
      <c r="CR15" s="147"/>
      <c r="CS15" s="140"/>
      <c r="CT15" s="140"/>
      <c r="CU15" s="24" t="s">
        <v>1612</v>
      </c>
      <c r="CV15" s="141" t="s">
        <v>27</v>
      </c>
      <c r="CW15" s="142">
        <v>3</v>
      </c>
      <c r="CX15" s="144" t="s">
        <v>1614</v>
      </c>
      <c r="CY15" s="144" t="s">
        <v>1615</v>
      </c>
      <c r="CZ15" s="144" t="s">
        <v>1616</v>
      </c>
      <c r="DA15" s="144" t="s">
        <v>1617</v>
      </c>
      <c r="DB15" s="144" t="s">
        <v>1618</v>
      </c>
      <c r="DC15" s="144" t="s">
        <v>1619</v>
      </c>
      <c r="DD15" s="144" t="s">
        <v>1620</v>
      </c>
      <c r="DE15" s="144" t="s">
        <v>1621</v>
      </c>
      <c r="DF15" s="144" t="s">
        <v>1622</v>
      </c>
      <c r="DG15" s="144" t="s">
        <v>1623</v>
      </c>
      <c r="DH15" s="144" t="s">
        <v>1624</v>
      </c>
      <c r="DI15" s="144" t="s">
        <v>1614</v>
      </c>
      <c r="DJ15" s="144" t="s">
        <v>1615</v>
      </c>
      <c r="DK15" s="144" t="s">
        <v>1616</v>
      </c>
      <c r="DL15" s="144" t="s">
        <v>1617</v>
      </c>
      <c r="DM15" s="144" t="s">
        <v>1618</v>
      </c>
      <c r="DN15" s="144" t="s">
        <v>1619</v>
      </c>
      <c r="DO15" s="144" t="s">
        <v>1620</v>
      </c>
      <c r="DP15" s="144" t="s">
        <v>1621</v>
      </c>
      <c r="DQ15" s="144" t="s">
        <v>1622</v>
      </c>
      <c r="DR15" s="144" t="s">
        <v>1623</v>
      </c>
      <c r="DS15" s="144" t="s">
        <v>1624</v>
      </c>
      <c r="DT15" s="144" t="s">
        <v>1614</v>
      </c>
      <c r="DU15" s="144" t="s">
        <v>1615</v>
      </c>
      <c r="DV15" s="144" t="s">
        <v>1616</v>
      </c>
      <c r="DW15" s="144" t="s">
        <v>1617</v>
      </c>
      <c r="DX15" s="144" t="s">
        <v>1618</v>
      </c>
      <c r="DY15" s="144" t="s">
        <v>1619</v>
      </c>
      <c r="DZ15" s="144" t="s">
        <v>1620</v>
      </c>
      <c r="EA15" s="144" t="s">
        <v>1621</v>
      </c>
      <c r="EB15" s="144" t="s">
        <v>1622</v>
      </c>
      <c r="EC15" s="144" t="s">
        <v>1623</v>
      </c>
      <c r="ED15" s="144" t="s">
        <v>1624</v>
      </c>
      <c r="EE15" s="144" t="s">
        <v>1614</v>
      </c>
      <c r="EF15" s="144" t="s">
        <v>1615</v>
      </c>
      <c r="EG15" s="144" t="s">
        <v>1616</v>
      </c>
      <c r="EH15" s="144" t="s">
        <v>1617</v>
      </c>
      <c r="EI15" s="144" t="s">
        <v>1618</v>
      </c>
      <c r="EJ15" s="144" t="s">
        <v>1619</v>
      </c>
      <c r="EK15" s="144" t="s">
        <v>1620</v>
      </c>
      <c r="EL15" s="144" t="s">
        <v>1621</v>
      </c>
      <c r="EM15" s="144" t="s">
        <v>1622</v>
      </c>
      <c r="EN15" s="144" t="s">
        <v>1623</v>
      </c>
      <c r="EO15" s="144" t="s">
        <v>1624</v>
      </c>
      <c r="EP15" s="144" t="s">
        <v>1614</v>
      </c>
      <c r="EQ15" s="144" t="s">
        <v>1615</v>
      </c>
      <c r="ER15" s="144" t="s">
        <v>1616</v>
      </c>
      <c r="ES15" s="144" t="s">
        <v>1617</v>
      </c>
      <c r="ET15" s="144" t="s">
        <v>1618</v>
      </c>
      <c r="EU15" s="144" t="s">
        <v>1619</v>
      </c>
      <c r="EV15" s="144" t="s">
        <v>1620</v>
      </c>
      <c r="EW15" s="144" t="s">
        <v>1621</v>
      </c>
      <c r="EX15" s="144" t="s">
        <v>1622</v>
      </c>
      <c r="EY15" s="144" t="s">
        <v>1623</v>
      </c>
      <c r="EZ15" s="144" t="s">
        <v>1624</v>
      </c>
      <c r="FA15" s="144" t="s">
        <v>1614</v>
      </c>
      <c r="FB15" s="144" t="s">
        <v>1615</v>
      </c>
      <c r="FC15" s="144" t="s">
        <v>1616</v>
      </c>
      <c r="FD15" s="144" t="s">
        <v>1617</v>
      </c>
      <c r="FE15" s="144" t="s">
        <v>1618</v>
      </c>
      <c r="FF15" s="144" t="s">
        <v>1619</v>
      </c>
      <c r="FG15" s="144" t="s">
        <v>1620</v>
      </c>
      <c r="FH15" s="144" t="s">
        <v>1621</v>
      </c>
      <c r="FI15" s="144" t="s">
        <v>1622</v>
      </c>
      <c r="FJ15" s="144" t="s">
        <v>1623</v>
      </c>
      <c r="FK15" s="144" t="s">
        <v>1624</v>
      </c>
      <c r="FL15" s="144" t="s">
        <v>1614</v>
      </c>
      <c r="FM15" s="144" t="s">
        <v>1615</v>
      </c>
      <c r="FN15" s="144" t="s">
        <v>1616</v>
      </c>
      <c r="FO15" s="144" t="s">
        <v>1617</v>
      </c>
      <c r="FP15" s="144" t="s">
        <v>1618</v>
      </c>
      <c r="FQ15" s="144" t="s">
        <v>1619</v>
      </c>
      <c r="FR15" s="144" t="s">
        <v>1620</v>
      </c>
      <c r="FS15" s="144" t="s">
        <v>1621</v>
      </c>
      <c r="FT15" s="144" t="s">
        <v>1622</v>
      </c>
      <c r="FU15" s="144" t="s">
        <v>1623</v>
      </c>
      <c r="FV15" s="144" t="s">
        <v>1624</v>
      </c>
      <c r="FW15" s="144" t="s">
        <v>1614</v>
      </c>
      <c r="FX15" s="144" t="s">
        <v>1615</v>
      </c>
      <c r="FY15" s="144" t="s">
        <v>1616</v>
      </c>
      <c r="FZ15" s="144" t="s">
        <v>1617</v>
      </c>
      <c r="GA15" s="144" t="s">
        <v>1618</v>
      </c>
      <c r="GB15" s="144" t="s">
        <v>1619</v>
      </c>
      <c r="GC15" s="144" t="s">
        <v>1620</v>
      </c>
      <c r="GD15" s="144" t="s">
        <v>1621</v>
      </c>
      <c r="GE15" s="148" t="s">
        <v>1622</v>
      </c>
      <c r="GF15" s="148" t="s">
        <v>1623</v>
      </c>
      <c r="GG15" s="146" t="s">
        <v>1624</v>
      </c>
      <c r="GH15" s="138"/>
      <c r="GI15" s="147" t="s">
        <v>1613</v>
      </c>
      <c r="GJ15" s="138"/>
      <c r="GK15" s="147"/>
      <c r="GL15" s="140"/>
    </row>
    <row r="16" spans="1:194" ht="20.25" customHeight="1">
      <c r="A16" s="131"/>
      <c r="B16" s="24" t="s">
        <v>1625</v>
      </c>
      <c r="C16" s="141" t="s">
        <v>27</v>
      </c>
      <c r="D16" s="142">
        <v>3</v>
      </c>
      <c r="E16" s="143">
        <v>0</v>
      </c>
      <c r="F16" s="143">
        <v>0</v>
      </c>
      <c r="G16" s="143">
        <v>0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 s="143"/>
      <c r="N16" s="143"/>
      <c r="O16" s="144">
        <f t="shared" si="0"/>
        <v>0</v>
      </c>
      <c r="P16" s="143">
        <v>0</v>
      </c>
      <c r="Q16" s="143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0</v>
      </c>
      <c r="W16" s="143">
        <v>0</v>
      </c>
      <c r="X16" s="143"/>
      <c r="Y16" s="143"/>
      <c r="Z16" s="144">
        <f t="shared" si="1"/>
        <v>0</v>
      </c>
      <c r="AA16" s="143">
        <v>0</v>
      </c>
      <c r="AB16" s="143">
        <v>0</v>
      </c>
      <c r="AC16" s="143">
        <v>0</v>
      </c>
      <c r="AD16" s="143">
        <v>0</v>
      </c>
      <c r="AE16" s="143">
        <v>0</v>
      </c>
      <c r="AF16" s="143">
        <v>0</v>
      </c>
      <c r="AG16" s="143">
        <v>0</v>
      </c>
      <c r="AH16" s="143">
        <v>0</v>
      </c>
      <c r="AI16" s="143"/>
      <c r="AJ16" s="143"/>
      <c r="AK16" s="144">
        <f t="shared" si="2"/>
        <v>0</v>
      </c>
      <c r="AL16" s="143">
        <v>1.57</v>
      </c>
      <c r="AM16" s="143">
        <v>0.51600000000000001</v>
      </c>
      <c r="AN16" s="143">
        <v>0.25800000000000001</v>
      </c>
      <c r="AO16" s="143">
        <v>2.4E-2</v>
      </c>
      <c r="AP16" s="143">
        <v>0</v>
      </c>
      <c r="AQ16" s="143">
        <v>0</v>
      </c>
      <c r="AR16" s="143">
        <v>0</v>
      </c>
      <c r="AS16" s="143">
        <v>0</v>
      </c>
      <c r="AT16" s="143"/>
      <c r="AU16" s="143"/>
      <c r="AV16" s="144">
        <f t="shared" si="3"/>
        <v>2.3680000000000003</v>
      </c>
      <c r="AW16" s="143">
        <v>1.5349999999999999</v>
      </c>
      <c r="AX16" s="143">
        <v>0.504</v>
      </c>
      <c r="AY16" s="143">
        <v>0.252</v>
      </c>
      <c r="AZ16" s="143">
        <v>2.3E-2</v>
      </c>
      <c r="BA16" s="143">
        <v>0</v>
      </c>
      <c r="BB16" s="143">
        <v>0</v>
      </c>
      <c r="BC16" s="143">
        <v>0</v>
      </c>
      <c r="BD16" s="143">
        <v>0</v>
      </c>
      <c r="BE16" s="143"/>
      <c r="BF16" s="143"/>
      <c r="BG16" s="144">
        <f t="shared" si="4"/>
        <v>2.3139999999999996</v>
      </c>
      <c r="BH16" s="143">
        <v>0</v>
      </c>
      <c r="BI16" s="143">
        <v>0</v>
      </c>
      <c r="BJ16" s="143">
        <v>0</v>
      </c>
      <c r="BK16" s="143">
        <v>0</v>
      </c>
      <c r="BL16" s="143">
        <v>0</v>
      </c>
      <c r="BM16" s="143">
        <v>0</v>
      </c>
      <c r="BN16" s="143">
        <v>0</v>
      </c>
      <c r="BO16" s="143">
        <v>0</v>
      </c>
      <c r="BP16" s="143"/>
      <c r="BQ16" s="143"/>
      <c r="BR16" s="144">
        <f t="shared" si="5"/>
        <v>0</v>
      </c>
      <c r="BS16" s="143">
        <v>0</v>
      </c>
      <c r="BT16" s="143">
        <v>0</v>
      </c>
      <c r="BU16" s="143">
        <v>0</v>
      </c>
      <c r="BV16" s="143">
        <v>0</v>
      </c>
      <c r="BW16" s="143">
        <v>0</v>
      </c>
      <c r="BX16" s="143">
        <v>0</v>
      </c>
      <c r="BY16" s="143">
        <v>0</v>
      </c>
      <c r="BZ16" s="143">
        <v>0</v>
      </c>
      <c r="CA16" s="143"/>
      <c r="CB16" s="143"/>
      <c r="CC16" s="144">
        <f t="shared" si="6"/>
        <v>0</v>
      </c>
      <c r="CD16" s="143">
        <v>0</v>
      </c>
      <c r="CE16" s="143">
        <v>0</v>
      </c>
      <c r="CF16" s="143">
        <v>0</v>
      </c>
      <c r="CG16" s="143">
        <v>0</v>
      </c>
      <c r="CH16" s="143">
        <v>0</v>
      </c>
      <c r="CI16" s="143">
        <v>0</v>
      </c>
      <c r="CJ16" s="143">
        <v>0</v>
      </c>
      <c r="CK16" s="143">
        <v>0</v>
      </c>
      <c r="CL16" s="145"/>
      <c r="CM16" s="145"/>
      <c r="CN16" s="146">
        <f t="shared" si="7"/>
        <v>0</v>
      </c>
      <c r="CO16" s="138"/>
      <c r="CP16" s="147" t="s">
        <v>1626</v>
      </c>
      <c r="CQ16" s="138"/>
      <c r="CR16" s="147"/>
      <c r="CS16" s="140"/>
      <c r="CT16" s="140"/>
      <c r="CU16" s="24" t="s">
        <v>1625</v>
      </c>
      <c r="CV16" s="141" t="s">
        <v>27</v>
      </c>
      <c r="CW16" s="142">
        <v>3</v>
      </c>
      <c r="CX16" s="143" t="s">
        <v>1627</v>
      </c>
      <c r="CY16" s="143" t="s">
        <v>1628</v>
      </c>
      <c r="CZ16" s="143" t="s">
        <v>1629</v>
      </c>
      <c r="DA16" s="143" t="s">
        <v>1630</v>
      </c>
      <c r="DB16" s="143" t="s">
        <v>1631</v>
      </c>
      <c r="DC16" s="143" t="s">
        <v>1632</v>
      </c>
      <c r="DD16" s="143" t="s">
        <v>1633</v>
      </c>
      <c r="DE16" s="143" t="s">
        <v>1634</v>
      </c>
      <c r="DF16" s="143" t="s">
        <v>1635</v>
      </c>
      <c r="DG16" s="143" t="s">
        <v>1636</v>
      </c>
      <c r="DH16" s="144" t="s">
        <v>1637</v>
      </c>
      <c r="DI16" s="143" t="s">
        <v>1627</v>
      </c>
      <c r="DJ16" s="143" t="s">
        <v>1628</v>
      </c>
      <c r="DK16" s="143" t="s">
        <v>1629</v>
      </c>
      <c r="DL16" s="143" t="s">
        <v>1630</v>
      </c>
      <c r="DM16" s="143" t="s">
        <v>1631</v>
      </c>
      <c r="DN16" s="143" t="s">
        <v>1632</v>
      </c>
      <c r="DO16" s="143" t="s">
        <v>1633</v>
      </c>
      <c r="DP16" s="143" t="s">
        <v>1634</v>
      </c>
      <c r="DQ16" s="143" t="s">
        <v>1635</v>
      </c>
      <c r="DR16" s="143" t="s">
        <v>1636</v>
      </c>
      <c r="DS16" s="144" t="s">
        <v>1637</v>
      </c>
      <c r="DT16" s="143" t="s">
        <v>1627</v>
      </c>
      <c r="DU16" s="143" t="s">
        <v>1628</v>
      </c>
      <c r="DV16" s="143" t="s">
        <v>1629</v>
      </c>
      <c r="DW16" s="143" t="s">
        <v>1630</v>
      </c>
      <c r="DX16" s="143" t="s">
        <v>1631</v>
      </c>
      <c r="DY16" s="143" t="s">
        <v>1632</v>
      </c>
      <c r="DZ16" s="143" t="s">
        <v>1633</v>
      </c>
      <c r="EA16" s="143" t="s">
        <v>1634</v>
      </c>
      <c r="EB16" s="143" t="s">
        <v>1635</v>
      </c>
      <c r="EC16" s="143" t="s">
        <v>1636</v>
      </c>
      <c r="ED16" s="144" t="s">
        <v>1637</v>
      </c>
      <c r="EE16" s="143" t="s">
        <v>1627</v>
      </c>
      <c r="EF16" s="143" t="s">
        <v>1628</v>
      </c>
      <c r="EG16" s="143" t="s">
        <v>1629</v>
      </c>
      <c r="EH16" s="143" t="s">
        <v>1630</v>
      </c>
      <c r="EI16" s="143" t="s">
        <v>1631</v>
      </c>
      <c r="EJ16" s="143" t="s">
        <v>1632</v>
      </c>
      <c r="EK16" s="143" t="s">
        <v>1633</v>
      </c>
      <c r="EL16" s="143" t="s">
        <v>1634</v>
      </c>
      <c r="EM16" s="143" t="s">
        <v>1635</v>
      </c>
      <c r="EN16" s="143" t="s">
        <v>1636</v>
      </c>
      <c r="EO16" s="144" t="s">
        <v>1637</v>
      </c>
      <c r="EP16" s="143" t="s">
        <v>1627</v>
      </c>
      <c r="EQ16" s="143" t="s">
        <v>1628</v>
      </c>
      <c r="ER16" s="143" t="s">
        <v>1629</v>
      </c>
      <c r="ES16" s="143" t="s">
        <v>1630</v>
      </c>
      <c r="ET16" s="143" t="s">
        <v>1631</v>
      </c>
      <c r="EU16" s="143" t="s">
        <v>1632</v>
      </c>
      <c r="EV16" s="143" t="s">
        <v>1633</v>
      </c>
      <c r="EW16" s="143" t="s">
        <v>1634</v>
      </c>
      <c r="EX16" s="143" t="s">
        <v>1635</v>
      </c>
      <c r="EY16" s="143" t="s">
        <v>1636</v>
      </c>
      <c r="EZ16" s="144" t="s">
        <v>1637</v>
      </c>
      <c r="FA16" s="143" t="s">
        <v>1627</v>
      </c>
      <c r="FB16" s="143" t="s">
        <v>1628</v>
      </c>
      <c r="FC16" s="143" t="s">
        <v>1629</v>
      </c>
      <c r="FD16" s="143" t="s">
        <v>1630</v>
      </c>
      <c r="FE16" s="143" t="s">
        <v>1631</v>
      </c>
      <c r="FF16" s="143" t="s">
        <v>1632</v>
      </c>
      <c r="FG16" s="143" t="s">
        <v>1633</v>
      </c>
      <c r="FH16" s="143" t="s">
        <v>1634</v>
      </c>
      <c r="FI16" s="143" t="s">
        <v>1635</v>
      </c>
      <c r="FJ16" s="143" t="s">
        <v>1636</v>
      </c>
      <c r="FK16" s="144" t="s">
        <v>1637</v>
      </c>
      <c r="FL16" s="143" t="s">
        <v>1627</v>
      </c>
      <c r="FM16" s="143" t="s">
        <v>1628</v>
      </c>
      <c r="FN16" s="143" t="s">
        <v>1629</v>
      </c>
      <c r="FO16" s="143" t="s">
        <v>1630</v>
      </c>
      <c r="FP16" s="143" t="s">
        <v>1631</v>
      </c>
      <c r="FQ16" s="143" t="s">
        <v>1632</v>
      </c>
      <c r="FR16" s="143" t="s">
        <v>1633</v>
      </c>
      <c r="FS16" s="143" t="s">
        <v>1634</v>
      </c>
      <c r="FT16" s="143" t="s">
        <v>1635</v>
      </c>
      <c r="FU16" s="143" t="s">
        <v>1636</v>
      </c>
      <c r="FV16" s="144" t="s">
        <v>1637</v>
      </c>
      <c r="FW16" s="143" t="s">
        <v>1627</v>
      </c>
      <c r="FX16" s="143" t="s">
        <v>1628</v>
      </c>
      <c r="FY16" s="143" t="s">
        <v>1629</v>
      </c>
      <c r="FZ16" s="143" t="s">
        <v>1630</v>
      </c>
      <c r="GA16" s="143" t="s">
        <v>1631</v>
      </c>
      <c r="GB16" s="143" t="s">
        <v>1632</v>
      </c>
      <c r="GC16" s="143" t="s">
        <v>1633</v>
      </c>
      <c r="GD16" s="143" t="s">
        <v>1634</v>
      </c>
      <c r="GE16" s="145" t="s">
        <v>1635</v>
      </c>
      <c r="GF16" s="145" t="s">
        <v>1636</v>
      </c>
      <c r="GG16" s="146" t="s">
        <v>1637</v>
      </c>
      <c r="GH16" s="138"/>
      <c r="GI16" s="147" t="s">
        <v>1626</v>
      </c>
      <c r="GJ16" s="138"/>
      <c r="GK16" s="147"/>
      <c r="GL16" s="140"/>
    </row>
    <row r="17" spans="1:194" ht="20.25" customHeight="1">
      <c r="A17" s="131"/>
      <c r="B17" s="24" t="s">
        <v>1638</v>
      </c>
      <c r="C17" s="141" t="s">
        <v>27</v>
      </c>
      <c r="D17" s="142">
        <v>3</v>
      </c>
      <c r="E17" s="143">
        <v>0</v>
      </c>
      <c r="F17" s="143">
        <v>0</v>
      </c>
      <c r="G17" s="143">
        <v>0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 s="143"/>
      <c r="N17" s="143"/>
      <c r="O17" s="144">
        <f t="shared" si="0"/>
        <v>0</v>
      </c>
      <c r="P17" s="143">
        <v>0</v>
      </c>
      <c r="Q17" s="143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43">
        <v>0</v>
      </c>
      <c r="X17" s="143"/>
      <c r="Y17" s="143"/>
      <c r="Z17" s="144">
        <f t="shared" si="1"/>
        <v>0</v>
      </c>
      <c r="AA17" s="143">
        <v>0</v>
      </c>
      <c r="AB17" s="143">
        <v>0</v>
      </c>
      <c r="AC17" s="143">
        <v>0</v>
      </c>
      <c r="AD17" s="143">
        <v>0</v>
      </c>
      <c r="AE17" s="143">
        <v>0</v>
      </c>
      <c r="AF17" s="143">
        <v>0</v>
      </c>
      <c r="AG17" s="143">
        <v>0</v>
      </c>
      <c r="AH17" s="143">
        <v>0</v>
      </c>
      <c r="AI17" s="143"/>
      <c r="AJ17" s="143"/>
      <c r="AK17" s="144">
        <f t="shared" si="2"/>
        <v>0</v>
      </c>
      <c r="AL17" s="143">
        <v>0.10199999999999999</v>
      </c>
      <c r="AM17" s="143">
        <v>3.4000000000000002E-2</v>
      </c>
      <c r="AN17" s="143">
        <v>1.7000000000000001E-2</v>
      </c>
      <c r="AO17" s="143">
        <v>2E-3</v>
      </c>
      <c r="AP17" s="143">
        <v>0</v>
      </c>
      <c r="AQ17" s="143">
        <v>0</v>
      </c>
      <c r="AR17" s="143">
        <v>0</v>
      </c>
      <c r="AS17" s="143">
        <v>0</v>
      </c>
      <c r="AT17" s="143"/>
      <c r="AU17" s="143"/>
      <c r="AV17" s="144">
        <f t="shared" si="3"/>
        <v>0.15500000000000003</v>
      </c>
      <c r="AW17" s="143">
        <v>0.20499999999999999</v>
      </c>
      <c r="AX17" s="143">
        <v>6.7000000000000004E-2</v>
      </c>
      <c r="AY17" s="143">
        <v>3.4000000000000002E-2</v>
      </c>
      <c r="AZ17" s="143">
        <v>3.0000000000000001E-3</v>
      </c>
      <c r="BA17" s="143">
        <v>0</v>
      </c>
      <c r="BB17" s="143">
        <v>0</v>
      </c>
      <c r="BC17" s="143">
        <v>0</v>
      </c>
      <c r="BD17" s="143">
        <v>0</v>
      </c>
      <c r="BE17" s="143"/>
      <c r="BF17" s="143"/>
      <c r="BG17" s="144">
        <f t="shared" si="4"/>
        <v>0.30900000000000005</v>
      </c>
      <c r="BH17" s="143">
        <v>0.20499999999999999</v>
      </c>
      <c r="BI17" s="143">
        <v>6.7000000000000004E-2</v>
      </c>
      <c r="BJ17" s="143">
        <v>3.4000000000000002E-2</v>
      </c>
      <c r="BK17" s="143">
        <v>3.0000000000000001E-3</v>
      </c>
      <c r="BL17" s="143">
        <v>0</v>
      </c>
      <c r="BM17" s="143">
        <v>0</v>
      </c>
      <c r="BN17" s="143">
        <v>0</v>
      </c>
      <c r="BO17" s="143">
        <v>0</v>
      </c>
      <c r="BP17" s="143"/>
      <c r="BQ17" s="143"/>
      <c r="BR17" s="144">
        <f t="shared" si="5"/>
        <v>0.30900000000000005</v>
      </c>
      <c r="BS17" s="143">
        <v>0.20499999999999999</v>
      </c>
      <c r="BT17" s="143">
        <v>6.7000000000000004E-2</v>
      </c>
      <c r="BU17" s="143">
        <v>3.4000000000000002E-2</v>
      </c>
      <c r="BV17" s="143">
        <v>3.0000000000000001E-3</v>
      </c>
      <c r="BW17" s="143">
        <v>0</v>
      </c>
      <c r="BX17" s="143">
        <v>0</v>
      </c>
      <c r="BY17" s="143">
        <v>0</v>
      </c>
      <c r="BZ17" s="143">
        <v>0</v>
      </c>
      <c r="CA17" s="143"/>
      <c r="CB17" s="143"/>
      <c r="CC17" s="144">
        <f t="shared" si="6"/>
        <v>0.30900000000000005</v>
      </c>
      <c r="CD17" s="143">
        <v>0.20499999999999999</v>
      </c>
      <c r="CE17" s="143">
        <v>6.7000000000000004E-2</v>
      </c>
      <c r="CF17" s="143">
        <v>3.4000000000000002E-2</v>
      </c>
      <c r="CG17" s="143">
        <v>3.0000000000000001E-3</v>
      </c>
      <c r="CH17" s="143">
        <v>0</v>
      </c>
      <c r="CI17" s="143">
        <v>0</v>
      </c>
      <c r="CJ17" s="143">
        <v>0</v>
      </c>
      <c r="CK17" s="143">
        <v>0</v>
      </c>
      <c r="CL17" s="145"/>
      <c r="CM17" s="145"/>
      <c r="CN17" s="146">
        <f t="shared" si="7"/>
        <v>0.30900000000000005</v>
      </c>
      <c r="CO17" s="138"/>
      <c r="CP17" s="147" t="s">
        <v>1639</v>
      </c>
      <c r="CQ17" s="138"/>
      <c r="CR17" s="147"/>
      <c r="CS17" s="140"/>
      <c r="CT17" s="140"/>
      <c r="CU17" s="24" t="s">
        <v>1638</v>
      </c>
      <c r="CV17" s="141" t="s">
        <v>27</v>
      </c>
      <c r="CW17" s="142">
        <v>3</v>
      </c>
      <c r="CX17" s="143" t="s">
        <v>1640</v>
      </c>
      <c r="CY17" s="143" t="s">
        <v>1641</v>
      </c>
      <c r="CZ17" s="143" t="s">
        <v>1642</v>
      </c>
      <c r="DA17" s="143" t="s">
        <v>1643</v>
      </c>
      <c r="DB17" s="143" t="s">
        <v>1644</v>
      </c>
      <c r="DC17" s="143" t="s">
        <v>1645</v>
      </c>
      <c r="DD17" s="143" t="s">
        <v>1646</v>
      </c>
      <c r="DE17" s="143" t="s">
        <v>1647</v>
      </c>
      <c r="DF17" s="143" t="s">
        <v>1648</v>
      </c>
      <c r="DG17" s="143" t="s">
        <v>1649</v>
      </c>
      <c r="DH17" s="144" t="s">
        <v>1650</v>
      </c>
      <c r="DI17" s="143" t="s">
        <v>1640</v>
      </c>
      <c r="DJ17" s="143" t="s">
        <v>1641</v>
      </c>
      <c r="DK17" s="143" t="s">
        <v>1642</v>
      </c>
      <c r="DL17" s="143" t="s">
        <v>1643</v>
      </c>
      <c r="DM17" s="143" t="s">
        <v>1644</v>
      </c>
      <c r="DN17" s="143" t="s">
        <v>1645</v>
      </c>
      <c r="DO17" s="143" t="s">
        <v>1646</v>
      </c>
      <c r="DP17" s="143" t="s">
        <v>1647</v>
      </c>
      <c r="DQ17" s="143" t="s">
        <v>1648</v>
      </c>
      <c r="DR17" s="143" t="s">
        <v>1649</v>
      </c>
      <c r="DS17" s="144" t="s">
        <v>1650</v>
      </c>
      <c r="DT17" s="143" t="s">
        <v>1640</v>
      </c>
      <c r="DU17" s="143" t="s">
        <v>1641</v>
      </c>
      <c r="DV17" s="143" t="s">
        <v>1642</v>
      </c>
      <c r="DW17" s="143" t="s">
        <v>1643</v>
      </c>
      <c r="DX17" s="143" t="s">
        <v>1644</v>
      </c>
      <c r="DY17" s="143" t="s">
        <v>1645</v>
      </c>
      <c r="DZ17" s="143" t="s">
        <v>1646</v>
      </c>
      <c r="EA17" s="143" t="s">
        <v>1647</v>
      </c>
      <c r="EB17" s="143" t="s">
        <v>1648</v>
      </c>
      <c r="EC17" s="143" t="s">
        <v>1649</v>
      </c>
      <c r="ED17" s="144" t="s">
        <v>1650</v>
      </c>
      <c r="EE17" s="143" t="s">
        <v>1640</v>
      </c>
      <c r="EF17" s="143" t="s">
        <v>1641</v>
      </c>
      <c r="EG17" s="143" t="s">
        <v>1642</v>
      </c>
      <c r="EH17" s="143" t="s">
        <v>1643</v>
      </c>
      <c r="EI17" s="143" t="s">
        <v>1644</v>
      </c>
      <c r="EJ17" s="143" t="s">
        <v>1645</v>
      </c>
      <c r="EK17" s="143" t="s">
        <v>1646</v>
      </c>
      <c r="EL17" s="143" t="s">
        <v>1647</v>
      </c>
      <c r="EM17" s="143" t="s">
        <v>1648</v>
      </c>
      <c r="EN17" s="143" t="s">
        <v>1649</v>
      </c>
      <c r="EO17" s="144" t="s">
        <v>1650</v>
      </c>
      <c r="EP17" s="143" t="s">
        <v>1640</v>
      </c>
      <c r="EQ17" s="143" t="s">
        <v>1641</v>
      </c>
      <c r="ER17" s="143" t="s">
        <v>1642</v>
      </c>
      <c r="ES17" s="143" t="s">
        <v>1643</v>
      </c>
      <c r="ET17" s="143" t="s">
        <v>1644</v>
      </c>
      <c r="EU17" s="143" t="s">
        <v>1645</v>
      </c>
      <c r="EV17" s="143" t="s">
        <v>1646</v>
      </c>
      <c r="EW17" s="143" t="s">
        <v>1647</v>
      </c>
      <c r="EX17" s="143" t="s">
        <v>1648</v>
      </c>
      <c r="EY17" s="143" t="s">
        <v>1649</v>
      </c>
      <c r="EZ17" s="144" t="s">
        <v>1650</v>
      </c>
      <c r="FA17" s="143" t="s">
        <v>1640</v>
      </c>
      <c r="FB17" s="143" t="s">
        <v>1641</v>
      </c>
      <c r="FC17" s="143" t="s">
        <v>1642</v>
      </c>
      <c r="FD17" s="143" t="s">
        <v>1643</v>
      </c>
      <c r="FE17" s="143" t="s">
        <v>1644</v>
      </c>
      <c r="FF17" s="143" t="s">
        <v>1645</v>
      </c>
      <c r="FG17" s="143" t="s">
        <v>1646</v>
      </c>
      <c r="FH17" s="143" t="s">
        <v>1647</v>
      </c>
      <c r="FI17" s="143" t="s">
        <v>1648</v>
      </c>
      <c r="FJ17" s="143" t="s">
        <v>1649</v>
      </c>
      <c r="FK17" s="144" t="s">
        <v>1650</v>
      </c>
      <c r="FL17" s="143" t="s">
        <v>1640</v>
      </c>
      <c r="FM17" s="143" t="s">
        <v>1641</v>
      </c>
      <c r="FN17" s="143" t="s">
        <v>1642</v>
      </c>
      <c r="FO17" s="143" t="s">
        <v>1643</v>
      </c>
      <c r="FP17" s="143" t="s">
        <v>1644</v>
      </c>
      <c r="FQ17" s="143" t="s">
        <v>1645</v>
      </c>
      <c r="FR17" s="143" t="s">
        <v>1646</v>
      </c>
      <c r="FS17" s="143" t="s">
        <v>1647</v>
      </c>
      <c r="FT17" s="143" t="s">
        <v>1648</v>
      </c>
      <c r="FU17" s="143" t="s">
        <v>1649</v>
      </c>
      <c r="FV17" s="144" t="s">
        <v>1650</v>
      </c>
      <c r="FW17" s="143" t="s">
        <v>1640</v>
      </c>
      <c r="FX17" s="143" t="s">
        <v>1641</v>
      </c>
      <c r="FY17" s="143" t="s">
        <v>1642</v>
      </c>
      <c r="FZ17" s="143" t="s">
        <v>1643</v>
      </c>
      <c r="GA17" s="143" t="s">
        <v>1644</v>
      </c>
      <c r="GB17" s="143" t="s">
        <v>1645</v>
      </c>
      <c r="GC17" s="143" t="s">
        <v>1646</v>
      </c>
      <c r="GD17" s="143" t="s">
        <v>1647</v>
      </c>
      <c r="GE17" s="145" t="s">
        <v>1648</v>
      </c>
      <c r="GF17" s="145" t="s">
        <v>1649</v>
      </c>
      <c r="GG17" s="146" t="s">
        <v>1650</v>
      </c>
      <c r="GH17" s="138"/>
      <c r="GI17" s="147" t="s">
        <v>1639</v>
      </c>
      <c r="GJ17" s="138"/>
      <c r="GK17" s="147"/>
      <c r="GL17" s="140"/>
    </row>
    <row r="18" spans="1:194" ht="20.25" customHeight="1">
      <c r="A18" s="131"/>
      <c r="B18" s="24" t="s">
        <v>1651</v>
      </c>
      <c r="C18" s="141" t="s">
        <v>27</v>
      </c>
      <c r="D18" s="142">
        <v>3</v>
      </c>
      <c r="E18" s="144">
        <f t="shared" ref="E18:L18" si="24">IFERROR(SUM(E16:E17), 0)</f>
        <v>0</v>
      </c>
      <c r="F18" s="144">
        <f t="shared" si="24"/>
        <v>0</v>
      </c>
      <c r="G18" s="144">
        <f t="shared" si="24"/>
        <v>0</v>
      </c>
      <c r="H18" s="144">
        <f t="shared" si="24"/>
        <v>0</v>
      </c>
      <c r="I18" s="144">
        <f t="shared" si="24"/>
        <v>0</v>
      </c>
      <c r="J18" s="144">
        <f t="shared" si="24"/>
        <v>0</v>
      </c>
      <c r="K18" s="144">
        <f t="shared" si="24"/>
        <v>0</v>
      </c>
      <c r="L18" s="144">
        <f t="shared" si="24"/>
        <v>0</v>
      </c>
      <c r="M18" s="144">
        <f>IFERROR(SUM(M16:M17), 0)</f>
        <v>0</v>
      </c>
      <c r="N18" s="144">
        <f>IFERROR(SUM(N16:N17), 0)</f>
        <v>0</v>
      </c>
      <c r="O18" s="144">
        <f t="shared" si="0"/>
        <v>0</v>
      </c>
      <c r="P18" s="144">
        <f t="shared" ref="P18:Y18" si="25">IFERROR(SUM(P16:P17), 0)</f>
        <v>0</v>
      </c>
      <c r="Q18" s="144">
        <f t="shared" si="25"/>
        <v>0</v>
      </c>
      <c r="R18" s="144">
        <f t="shared" si="25"/>
        <v>0</v>
      </c>
      <c r="S18" s="144">
        <f t="shared" si="25"/>
        <v>0</v>
      </c>
      <c r="T18" s="144">
        <f t="shared" si="25"/>
        <v>0</v>
      </c>
      <c r="U18" s="144">
        <f t="shared" si="25"/>
        <v>0</v>
      </c>
      <c r="V18" s="144">
        <f t="shared" si="25"/>
        <v>0</v>
      </c>
      <c r="W18" s="144">
        <f t="shared" si="25"/>
        <v>0</v>
      </c>
      <c r="X18" s="144">
        <f t="shared" si="25"/>
        <v>0</v>
      </c>
      <c r="Y18" s="144">
        <f t="shared" si="25"/>
        <v>0</v>
      </c>
      <c r="Z18" s="144">
        <f t="shared" si="1"/>
        <v>0</v>
      </c>
      <c r="AA18" s="144">
        <f t="shared" ref="AA18:AJ18" si="26">IFERROR(SUM(AA16:AA17), 0)</f>
        <v>0</v>
      </c>
      <c r="AB18" s="144">
        <f t="shared" si="26"/>
        <v>0</v>
      </c>
      <c r="AC18" s="144">
        <f t="shared" si="26"/>
        <v>0</v>
      </c>
      <c r="AD18" s="144">
        <f t="shared" si="26"/>
        <v>0</v>
      </c>
      <c r="AE18" s="144">
        <f t="shared" si="26"/>
        <v>0</v>
      </c>
      <c r="AF18" s="144">
        <f t="shared" si="26"/>
        <v>0</v>
      </c>
      <c r="AG18" s="144">
        <f t="shared" si="26"/>
        <v>0</v>
      </c>
      <c r="AH18" s="144">
        <f t="shared" si="26"/>
        <v>0</v>
      </c>
      <c r="AI18" s="144">
        <f t="shared" si="26"/>
        <v>0</v>
      </c>
      <c r="AJ18" s="144">
        <f t="shared" si="26"/>
        <v>0</v>
      </c>
      <c r="AK18" s="144">
        <f t="shared" si="2"/>
        <v>0</v>
      </c>
      <c r="AL18" s="144">
        <f t="shared" ref="AL18:AU18" si="27">IFERROR(SUM(AL16:AL17), 0)</f>
        <v>1.6720000000000002</v>
      </c>
      <c r="AM18" s="144">
        <f t="shared" si="27"/>
        <v>0.55000000000000004</v>
      </c>
      <c r="AN18" s="144">
        <f t="shared" si="27"/>
        <v>0.27500000000000002</v>
      </c>
      <c r="AO18" s="144">
        <f t="shared" si="27"/>
        <v>2.6000000000000002E-2</v>
      </c>
      <c r="AP18" s="144">
        <f t="shared" si="27"/>
        <v>0</v>
      </c>
      <c r="AQ18" s="144">
        <f t="shared" si="27"/>
        <v>0</v>
      </c>
      <c r="AR18" s="144">
        <f t="shared" si="27"/>
        <v>0</v>
      </c>
      <c r="AS18" s="144">
        <f t="shared" si="27"/>
        <v>0</v>
      </c>
      <c r="AT18" s="144">
        <f t="shared" si="27"/>
        <v>0</v>
      </c>
      <c r="AU18" s="144">
        <f t="shared" si="27"/>
        <v>0</v>
      </c>
      <c r="AV18" s="144">
        <f t="shared" si="3"/>
        <v>2.5230000000000001</v>
      </c>
      <c r="AW18" s="144">
        <f t="shared" ref="AW18:BF18" si="28">IFERROR(SUM(AW16:AW17), 0)</f>
        <v>1.74</v>
      </c>
      <c r="AX18" s="144">
        <f t="shared" si="28"/>
        <v>0.57099999999999995</v>
      </c>
      <c r="AY18" s="144">
        <f t="shared" si="28"/>
        <v>0.28600000000000003</v>
      </c>
      <c r="AZ18" s="144">
        <f t="shared" si="28"/>
        <v>2.5999999999999999E-2</v>
      </c>
      <c r="BA18" s="144">
        <f t="shared" si="28"/>
        <v>0</v>
      </c>
      <c r="BB18" s="144">
        <f t="shared" si="28"/>
        <v>0</v>
      </c>
      <c r="BC18" s="144">
        <f t="shared" si="28"/>
        <v>0</v>
      </c>
      <c r="BD18" s="144">
        <f t="shared" si="28"/>
        <v>0</v>
      </c>
      <c r="BE18" s="144">
        <f t="shared" si="28"/>
        <v>0</v>
      </c>
      <c r="BF18" s="144">
        <f t="shared" si="28"/>
        <v>0</v>
      </c>
      <c r="BG18" s="144">
        <f t="shared" si="4"/>
        <v>2.6229999999999998</v>
      </c>
      <c r="BH18" s="144">
        <f t="shared" ref="BH18:BQ18" si="29">IFERROR(SUM(BH16:BH17), 0)</f>
        <v>0.20499999999999999</v>
      </c>
      <c r="BI18" s="144">
        <f t="shared" si="29"/>
        <v>6.7000000000000004E-2</v>
      </c>
      <c r="BJ18" s="144">
        <f t="shared" si="29"/>
        <v>3.4000000000000002E-2</v>
      </c>
      <c r="BK18" s="144">
        <f t="shared" si="29"/>
        <v>3.0000000000000001E-3</v>
      </c>
      <c r="BL18" s="144">
        <f t="shared" si="29"/>
        <v>0</v>
      </c>
      <c r="BM18" s="144">
        <f t="shared" si="29"/>
        <v>0</v>
      </c>
      <c r="BN18" s="144">
        <f t="shared" si="29"/>
        <v>0</v>
      </c>
      <c r="BO18" s="144">
        <f t="shared" si="29"/>
        <v>0</v>
      </c>
      <c r="BP18" s="144">
        <f t="shared" si="29"/>
        <v>0</v>
      </c>
      <c r="BQ18" s="144">
        <f t="shared" si="29"/>
        <v>0</v>
      </c>
      <c r="BR18" s="144">
        <f t="shared" si="5"/>
        <v>0.30900000000000005</v>
      </c>
      <c r="BS18" s="144">
        <f t="shared" ref="BS18:CB18" si="30">IFERROR(SUM(BS16:BS17), 0)</f>
        <v>0.20499999999999999</v>
      </c>
      <c r="BT18" s="144">
        <f t="shared" si="30"/>
        <v>6.7000000000000004E-2</v>
      </c>
      <c r="BU18" s="144">
        <f t="shared" si="30"/>
        <v>3.4000000000000002E-2</v>
      </c>
      <c r="BV18" s="144">
        <f t="shared" si="30"/>
        <v>3.0000000000000001E-3</v>
      </c>
      <c r="BW18" s="144">
        <f t="shared" si="30"/>
        <v>0</v>
      </c>
      <c r="BX18" s="144">
        <f t="shared" si="30"/>
        <v>0</v>
      </c>
      <c r="BY18" s="144">
        <f t="shared" si="30"/>
        <v>0</v>
      </c>
      <c r="BZ18" s="144">
        <f t="shared" si="30"/>
        <v>0</v>
      </c>
      <c r="CA18" s="144">
        <f t="shared" si="30"/>
        <v>0</v>
      </c>
      <c r="CB18" s="144">
        <f t="shared" si="30"/>
        <v>0</v>
      </c>
      <c r="CC18" s="144">
        <f t="shared" si="6"/>
        <v>0.30900000000000005</v>
      </c>
      <c r="CD18" s="144">
        <f t="shared" ref="CD18:CM18" si="31">IFERROR(SUM(CD16:CD17), 0)</f>
        <v>0.20499999999999999</v>
      </c>
      <c r="CE18" s="144">
        <f t="shared" si="31"/>
        <v>6.7000000000000004E-2</v>
      </c>
      <c r="CF18" s="144">
        <f t="shared" si="31"/>
        <v>3.4000000000000002E-2</v>
      </c>
      <c r="CG18" s="144">
        <f t="shared" si="31"/>
        <v>3.0000000000000001E-3</v>
      </c>
      <c r="CH18" s="144">
        <f t="shared" si="31"/>
        <v>0</v>
      </c>
      <c r="CI18" s="144">
        <f t="shared" si="31"/>
        <v>0</v>
      </c>
      <c r="CJ18" s="144">
        <f t="shared" si="31"/>
        <v>0</v>
      </c>
      <c r="CK18" s="144">
        <f t="shared" si="31"/>
        <v>0</v>
      </c>
      <c r="CL18" s="148">
        <f t="shared" si="31"/>
        <v>0</v>
      </c>
      <c r="CM18" s="148">
        <f t="shared" si="31"/>
        <v>0</v>
      </c>
      <c r="CN18" s="146">
        <f t="shared" si="7"/>
        <v>0.30900000000000005</v>
      </c>
      <c r="CO18" s="138"/>
      <c r="CP18" s="147" t="s">
        <v>1652</v>
      </c>
      <c r="CQ18" s="138"/>
      <c r="CR18" s="147"/>
      <c r="CS18" s="140"/>
      <c r="CT18" s="140"/>
      <c r="CU18" s="24" t="s">
        <v>1651</v>
      </c>
      <c r="CV18" s="141" t="s">
        <v>27</v>
      </c>
      <c r="CW18" s="142">
        <v>3</v>
      </c>
      <c r="CX18" s="144" t="s">
        <v>1653</v>
      </c>
      <c r="CY18" s="144" t="s">
        <v>1654</v>
      </c>
      <c r="CZ18" s="144" t="s">
        <v>1655</v>
      </c>
      <c r="DA18" s="144" t="s">
        <v>1656</v>
      </c>
      <c r="DB18" s="144" t="s">
        <v>1657</v>
      </c>
      <c r="DC18" s="144" t="s">
        <v>1658</v>
      </c>
      <c r="DD18" s="144" t="s">
        <v>1659</v>
      </c>
      <c r="DE18" s="144" t="s">
        <v>1660</v>
      </c>
      <c r="DF18" s="144" t="s">
        <v>1661</v>
      </c>
      <c r="DG18" s="144" t="s">
        <v>1662</v>
      </c>
      <c r="DH18" s="144" t="s">
        <v>1663</v>
      </c>
      <c r="DI18" s="144" t="s">
        <v>1653</v>
      </c>
      <c r="DJ18" s="144" t="s">
        <v>1654</v>
      </c>
      <c r="DK18" s="144" t="s">
        <v>1655</v>
      </c>
      <c r="DL18" s="144" t="s">
        <v>1656</v>
      </c>
      <c r="DM18" s="144" t="s">
        <v>1657</v>
      </c>
      <c r="DN18" s="144" t="s">
        <v>1658</v>
      </c>
      <c r="DO18" s="144" t="s">
        <v>1659</v>
      </c>
      <c r="DP18" s="144" t="s">
        <v>1660</v>
      </c>
      <c r="DQ18" s="144" t="s">
        <v>1661</v>
      </c>
      <c r="DR18" s="144" t="s">
        <v>1662</v>
      </c>
      <c r="DS18" s="144" t="s">
        <v>1663</v>
      </c>
      <c r="DT18" s="144" t="s">
        <v>1653</v>
      </c>
      <c r="DU18" s="144" t="s">
        <v>1654</v>
      </c>
      <c r="DV18" s="144" t="s">
        <v>1655</v>
      </c>
      <c r="DW18" s="144" t="s">
        <v>1656</v>
      </c>
      <c r="DX18" s="144" t="s">
        <v>1657</v>
      </c>
      <c r="DY18" s="144" t="s">
        <v>1658</v>
      </c>
      <c r="DZ18" s="144" t="s">
        <v>1659</v>
      </c>
      <c r="EA18" s="144" t="s">
        <v>1660</v>
      </c>
      <c r="EB18" s="144" t="s">
        <v>1661</v>
      </c>
      <c r="EC18" s="144" t="s">
        <v>1662</v>
      </c>
      <c r="ED18" s="144" t="s">
        <v>1663</v>
      </c>
      <c r="EE18" s="144" t="s">
        <v>1653</v>
      </c>
      <c r="EF18" s="144" t="s">
        <v>1654</v>
      </c>
      <c r="EG18" s="144" t="s">
        <v>1655</v>
      </c>
      <c r="EH18" s="144" t="s">
        <v>1656</v>
      </c>
      <c r="EI18" s="144" t="s">
        <v>1657</v>
      </c>
      <c r="EJ18" s="144" t="s">
        <v>1658</v>
      </c>
      <c r="EK18" s="144" t="s">
        <v>1659</v>
      </c>
      <c r="EL18" s="144" t="s">
        <v>1660</v>
      </c>
      <c r="EM18" s="144" t="s">
        <v>1661</v>
      </c>
      <c r="EN18" s="144" t="s">
        <v>1662</v>
      </c>
      <c r="EO18" s="144" t="s">
        <v>1663</v>
      </c>
      <c r="EP18" s="144" t="s">
        <v>1653</v>
      </c>
      <c r="EQ18" s="144" t="s">
        <v>1654</v>
      </c>
      <c r="ER18" s="144" t="s">
        <v>1655</v>
      </c>
      <c r="ES18" s="144" t="s">
        <v>1656</v>
      </c>
      <c r="ET18" s="144" t="s">
        <v>1657</v>
      </c>
      <c r="EU18" s="144" t="s">
        <v>1658</v>
      </c>
      <c r="EV18" s="144" t="s">
        <v>1659</v>
      </c>
      <c r="EW18" s="144" t="s">
        <v>1660</v>
      </c>
      <c r="EX18" s="144" t="s">
        <v>1661</v>
      </c>
      <c r="EY18" s="144" t="s">
        <v>1662</v>
      </c>
      <c r="EZ18" s="144" t="s">
        <v>1663</v>
      </c>
      <c r="FA18" s="144" t="s">
        <v>1653</v>
      </c>
      <c r="FB18" s="144" t="s">
        <v>1654</v>
      </c>
      <c r="FC18" s="144" t="s">
        <v>1655</v>
      </c>
      <c r="FD18" s="144" t="s">
        <v>1656</v>
      </c>
      <c r="FE18" s="144" t="s">
        <v>1657</v>
      </c>
      <c r="FF18" s="144" t="s">
        <v>1658</v>
      </c>
      <c r="FG18" s="144" t="s">
        <v>1659</v>
      </c>
      <c r="FH18" s="144" t="s">
        <v>1660</v>
      </c>
      <c r="FI18" s="144" t="s">
        <v>1661</v>
      </c>
      <c r="FJ18" s="144" t="s">
        <v>1662</v>
      </c>
      <c r="FK18" s="144" t="s">
        <v>1663</v>
      </c>
      <c r="FL18" s="144" t="s">
        <v>1653</v>
      </c>
      <c r="FM18" s="144" t="s">
        <v>1654</v>
      </c>
      <c r="FN18" s="144" t="s">
        <v>1655</v>
      </c>
      <c r="FO18" s="144" t="s">
        <v>1656</v>
      </c>
      <c r="FP18" s="144" t="s">
        <v>1657</v>
      </c>
      <c r="FQ18" s="144" t="s">
        <v>1658</v>
      </c>
      <c r="FR18" s="144" t="s">
        <v>1659</v>
      </c>
      <c r="FS18" s="144" t="s">
        <v>1660</v>
      </c>
      <c r="FT18" s="144" t="s">
        <v>1661</v>
      </c>
      <c r="FU18" s="144" t="s">
        <v>1662</v>
      </c>
      <c r="FV18" s="144" t="s">
        <v>1663</v>
      </c>
      <c r="FW18" s="144" t="s">
        <v>1653</v>
      </c>
      <c r="FX18" s="144" t="s">
        <v>1654</v>
      </c>
      <c r="FY18" s="144" t="s">
        <v>1655</v>
      </c>
      <c r="FZ18" s="144" t="s">
        <v>1656</v>
      </c>
      <c r="GA18" s="144" t="s">
        <v>1657</v>
      </c>
      <c r="GB18" s="144" t="s">
        <v>1658</v>
      </c>
      <c r="GC18" s="144" t="s">
        <v>1659</v>
      </c>
      <c r="GD18" s="144" t="s">
        <v>1660</v>
      </c>
      <c r="GE18" s="148" t="s">
        <v>1661</v>
      </c>
      <c r="GF18" s="148" t="s">
        <v>1662</v>
      </c>
      <c r="GG18" s="146" t="s">
        <v>1663</v>
      </c>
      <c r="GH18" s="138"/>
      <c r="GI18" s="147" t="s">
        <v>1652</v>
      </c>
      <c r="GJ18" s="138"/>
      <c r="GK18" s="147"/>
      <c r="GL18" s="140"/>
    </row>
    <row r="19" spans="1:194" ht="20.25" customHeight="1">
      <c r="A19" s="131"/>
      <c r="B19" s="24" t="s">
        <v>1664</v>
      </c>
      <c r="C19" s="141" t="s">
        <v>27</v>
      </c>
      <c r="D19" s="142">
        <v>3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/>
      <c r="N19" s="143"/>
      <c r="O19" s="144">
        <f t="shared" si="0"/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43">
        <v>0</v>
      </c>
      <c r="X19" s="143"/>
      <c r="Y19" s="143"/>
      <c r="Z19" s="144">
        <f t="shared" si="1"/>
        <v>0</v>
      </c>
      <c r="AA19" s="143">
        <v>0</v>
      </c>
      <c r="AB19" s="143">
        <v>0</v>
      </c>
      <c r="AC19" s="143">
        <v>0</v>
      </c>
      <c r="AD19" s="143">
        <v>0</v>
      </c>
      <c r="AE19" s="143">
        <v>0</v>
      </c>
      <c r="AF19" s="143">
        <v>0</v>
      </c>
      <c r="AG19" s="143">
        <v>0</v>
      </c>
      <c r="AH19" s="143">
        <v>0</v>
      </c>
      <c r="AI19" s="143"/>
      <c r="AJ19" s="143"/>
      <c r="AK19" s="144">
        <f t="shared" si="2"/>
        <v>0</v>
      </c>
      <c r="AL19" s="143">
        <v>2.5710000000000002</v>
      </c>
      <c r="AM19" s="143">
        <v>0.84399999999999997</v>
      </c>
      <c r="AN19" s="143">
        <v>0.42199999999999999</v>
      </c>
      <c r="AO19" s="143">
        <v>3.9E-2</v>
      </c>
      <c r="AP19" s="143">
        <v>0</v>
      </c>
      <c r="AQ19" s="143">
        <v>0</v>
      </c>
      <c r="AR19" s="143">
        <v>0</v>
      </c>
      <c r="AS19" s="143">
        <v>0</v>
      </c>
      <c r="AT19" s="143"/>
      <c r="AU19" s="143"/>
      <c r="AV19" s="144">
        <f t="shared" si="3"/>
        <v>3.8760000000000003</v>
      </c>
      <c r="AW19" s="143">
        <v>3.7690000000000001</v>
      </c>
      <c r="AX19" s="143">
        <v>1.238</v>
      </c>
      <c r="AY19" s="143">
        <v>0.61899999999999999</v>
      </c>
      <c r="AZ19" s="143">
        <v>5.7000000000000002E-2</v>
      </c>
      <c r="BA19" s="143">
        <v>0</v>
      </c>
      <c r="BB19" s="143">
        <v>0</v>
      </c>
      <c r="BC19" s="143">
        <v>0</v>
      </c>
      <c r="BD19" s="143">
        <v>0</v>
      </c>
      <c r="BE19" s="143"/>
      <c r="BF19" s="143"/>
      <c r="BG19" s="144">
        <f t="shared" si="4"/>
        <v>5.6829999999999998</v>
      </c>
      <c r="BH19" s="143">
        <v>3.7050000000000001</v>
      </c>
      <c r="BI19" s="143">
        <v>1.2170000000000001</v>
      </c>
      <c r="BJ19" s="143">
        <v>0.60799999999999998</v>
      </c>
      <c r="BK19" s="143">
        <v>5.6000000000000001E-2</v>
      </c>
      <c r="BL19" s="143">
        <v>0</v>
      </c>
      <c r="BM19" s="143">
        <v>0</v>
      </c>
      <c r="BN19" s="143">
        <v>0</v>
      </c>
      <c r="BO19" s="143">
        <v>0</v>
      </c>
      <c r="BP19" s="143"/>
      <c r="BQ19" s="143"/>
      <c r="BR19" s="144">
        <f t="shared" si="5"/>
        <v>5.5860000000000003</v>
      </c>
      <c r="BS19" s="143">
        <v>2.496</v>
      </c>
      <c r="BT19" s="143">
        <v>0.82</v>
      </c>
      <c r="BU19" s="143">
        <v>0.41</v>
      </c>
      <c r="BV19" s="143">
        <v>3.7999999999999999E-2</v>
      </c>
      <c r="BW19" s="143">
        <v>0</v>
      </c>
      <c r="BX19" s="143">
        <v>0</v>
      </c>
      <c r="BY19" s="143">
        <v>0</v>
      </c>
      <c r="BZ19" s="143">
        <v>0</v>
      </c>
      <c r="CA19" s="143"/>
      <c r="CB19" s="143"/>
      <c r="CC19" s="144">
        <f t="shared" si="6"/>
        <v>3.7639999999999998</v>
      </c>
      <c r="CD19" s="143">
        <v>0</v>
      </c>
      <c r="CE19" s="143">
        <v>0</v>
      </c>
      <c r="CF19" s="143">
        <v>0</v>
      </c>
      <c r="CG19" s="143">
        <v>0</v>
      </c>
      <c r="CH19" s="143">
        <v>0</v>
      </c>
      <c r="CI19" s="143">
        <v>0</v>
      </c>
      <c r="CJ19" s="143">
        <v>0</v>
      </c>
      <c r="CK19" s="143">
        <v>0</v>
      </c>
      <c r="CL19" s="145"/>
      <c r="CM19" s="145"/>
      <c r="CN19" s="146">
        <f t="shared" si="7"/>
        <v>0</v>
      </c>
      <c r="CO19" s="138"/>
      <c r="CP19" s="147" t="s">
        <v>1665</v>
      </c>
      <c r="CQ19" s="138"/>
      <c r="CR19" s="147"/>
      <c r="CS19" s="140"/>
      <c r="CT19" s="140"/>
      <c r="CU19" s="24" t="s">
        <v>1664</v>
      </c>
      <c r="CV19" s="141" t="s">
        <v>27</v>
      </c>
      <c r="CW19" s="142">
        <v>3</v>
      </c>
      <c r="CX19" s="143" t="s">
        <v>1666</v>
      </c>
      <c r="CY19" s="143" t="s">
        <v>1667</v>
      </c>
      <c r="CZ19" s="143" t="s">
        <v>1668</v>
      </c>
      <c r="DA19" s="143" t="s">
        <v>1669</v>
      </c>
      <c r="DB19" s="143" t="s">
        <v>1670</v>
      </c>
      <c r="DC19" s="143" t="s">
        <v>1671</v>
      </c>
      <c r="DD19" s="143" t="s">
        <v>1672</v>
      </c>
      <c r="DE19" s="143" t="s">
        <v>1673</v>
      </c>
      <c r="DF19" s="143" t="s">
        <v>1674</v>
      </c>
      <c r="DG19" s="143" t="s">
        <v>1675</v>
      </c>
      <c r="DH19" s="144" t="s">
        <v>1676</v>
      </c>
      <c r="DI19" s="143" t="s">
        <v>1666</v>
      </c>
      <c r="DJ19" s="143" t="s">
        <v>1667</v>
      </c>
      <c r="DK19" s="143" t="s">
        <v>1668</v>
      </c>
      <c r="DL19" s="143" t="s">
        <v>1669</v>
      </c>
      <c r="DM19" s="143" t="s">
        <v>1670</v>
      </c>
      <c r="DN19" s="143" t="s">
        <v>1671</v>
      </c>
      <c r="DO19" s="143" t="s">
        <v>1672</v>
      </c>
      <c r="DP19" s="143" t="s">
        <v>1673</v>
      </c>
      <c r="DQ19" s="143" t="s">
        <v>1674</v>
      </c>
      <c r="DR19" s="143" t="s">
        <v>1675</v>
      </c>
      <c r="DS19" s="144" t="s">
        <v>1676</v>
      </c>
      <c r="DT19" s="143" t="s">
        <v>1666</v>
      </c>
      <c r="DU19" s="143" t="s">
        <v>1667</v>
      </c>
      <c r="DV19" s="143" t="s">
        <v>1668</v>
      </c>
      <c r="DW19" s="143" t="s">
        <v>1669</v>
      </c>
      <c r="DX19" s="143" t="s">
        <v>1670</v>
      </c>
      <c r="DY19" s="143" t="s">
        <v>1671</v>
      </c>
      <c r="DZ19" s="143" t="s">
        <v>1672</v>
      </c>
      <c r="EA19" s="143" t="s">
        <v>1673</v>
      </c>
      <c r="EB19" s="143" t="s">
        <v>1674</v>
      </c>
      <c r="EC19" s="143" t="s">
        <v>1675</v>
      </c>
      <c r="ED19" s="144" t="s">
        <v>1676</v>
      </c>
      <c r="EE19" s="143" t="s">
        <v>1666</v>
      </c>
      <c r="EF19" s="143" t="s">
        <v>1667</v>
      </c>
      <c r="EG19" s="143" t="s">
        <v>1668</v>
      </c>
      <c r="EH19" s="143" t="s">
        <v>1669</v>
      </c>
      <c r="EI19" s="143" t="s">
        <v>1670</v>
      </c>
      <c r="EJ19" s="143" t="s">
        <v>1671</v>
      </c>
      <c r="EK19" s="143" t="s">
        <v>1672</v>
      </c>
      <c r="EL19" s="143" t="s">
        <v>1673</v>
      </c>
      <c r="EM19" s="143" t="s">
        <v>1674</v>
      </c>
      <c r="EN19" s="143" t="s">
        <v>1675</v>
      </c>
      <c r="EO19" s="144" t="s">
        <v>1676</v>
      </c>
      <c r="EP19" s="143" t="s">
        <v>1666</v>
      </c>
      <c r="EQ19" s="143" t="s">
        <v>1667</v>
      </c>
      <c r="ER19" s="143" t="s">
        <v>1668</v>
      </c>
      <c r="ES19" s="143" t="s">
        <v>1669</v>
      </c>
      <c r="ET19" s="143" t="s">
        <v>1670</v>
      </c>
      <c r="EU19" s="143" t="s">
        <v>1671</v>
      </c>
      <c r="EV19" s="143" t="s">
        <v>1672</v>
      </c>
      <c r="EW19" s="143" t="s">
        <v>1673</v>
      </c>
      <c r="EX19" s="143" t="s">
        <v>1674</v>
      </c>
      <c r="EY19" s="143" t="s">
        <v>1675</v>
      </c>
      <c r="EZ19" s="144" t="s">
        <v>1676</v>
      </c>
      <c r="FA19" s="143" t="s">
        <v>1666</v>
      </c>
      <c r="FB19" s="143" t="s">
        <v>1667</v>
      </c>
      <c r="FC19" s="143" t="s">
        <v>1668</v>
      </c>
      <c r="FD19" s="143" t="s">
        <v>1669</v>
      </c>
      <c r="FE19" s="143" t="s">
        <v>1670</v>
      </c>
      <c r="FF19" s="143" t="s">
        <v>1671</v>
      </c>
      <c r="FG19" s="143" t="s">
        <v>1672</v>
      </c>
      <c r="FH19" s="143" t="s">
        <v>1673</v>
      </c>
      <c r="FI19" s="143" t="s">
        <v>1674</v>
      </c>
      <c r="FJ19" s="143" t="s">
        <v>1675</v>
      </c>
      <c r="FK19" s="144" t="s">
        <v>1676</v>
      </c>
      <c r="FL19" s="143" t="s">
        <v>1666</v>
      </c>
      <c r="FM19" s="143" t="s">
        <v>1667</v>
      </c>
      <c r="FN19" s="143" t="s">
        <v>1668</v>
      </c>
      <c r="FO19" s="143" t="s">
        <v>1669</v>
      </c>
      <c r="FP19" s="143" t="s">
        <v>1670</v>
      </c>
      <c r="FQ19" s="143" t="s">
        <v>1671</v>
      </c>
      <c r="FR19" s="143" t="s">
        <v>1672</v>
      </c>
      <c r="FS19" s="143" t="s">
        <v>1673</v>
      </c>
      <c r="FT19" s="143" t="s">
        <v>1674</v>
      </c>
      <c r="FU19" s="143" t="s">
        <v>1675</v>
      </c>
      <c r="FV19" s="144" t="s">
        <v>1676</v>
      </c>
      <c r="FW19" s="143" t="s">
        <v>1666</v>
      </c>
      <c r="FX19" s="143" t="s">
        <v>1667</v>
      </c>
      <c r="FY19" s="143" t="s">
        <v>1668</v>
      </c>
      <c r="FZ19" s="143" t="s">
        <v>1669</v>
      </c>
      <c r="GA19" s="143" t="s">
        <v>1670</v>
      </c>
      <c r="GB19" s="143" t="s">
        <v>1671</v>
      </c>
      <c r="GC19" s="143" t="s">
        <v>1672</v>
      </c>
      <c r="GD19" s="143" t="s">
        <v>1673</v>
      </c>
      <c r="GE19" s="145" t="s">
        <v>1674</v>
      </c>
      <c r="GF19" s="145" t="s">
        <v>1675</v>
      </c>
      <c r="GG19" s="146" t="s">
        <v>1676</v>
      </c>
      <c r="GH19" s="138"/>
      <c r="GI19" s="147" t="s">
        <v>1665</v>
      </c>
      <c r="GJ19" s="138"/>
      <c r="GK19" s="147"/>
      <c r="GL19" s="140"/>
    </row>
    <row r="20" spans="1:194" ht="20.25" customHeight="1">
      <c r="A20" s="131"/>
      <c r="B20" s="24" t="s">
        <v>1677</v>
      </c>
      <c r="C20" s="141" t="s">
        <v>27</v>
      </c>
      <c r="D20" s="142">
        <v>3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/>
      <c r="N20" s="143"/>
      <c r="O20" s="144">
        <f t="shared" si="0"/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43">
        <v>0</v>
      </c>
      <c r="X20" s="143"/>
      <c r="Y20" s="143"/>
      <c r="Z20" s="144">
        <f t="shared" si="1"/>
        <v>0</v>
      </c>
      <c r="AA20" s="143">
        <v>0</v>
      </c>
      <c r="AB20" s="143">
        <v>0</v>
      </c>
      <c r="AC20" s="143">
        <v>0</v>
      </c>
      <c r="AD20" s="143">
        <v>0</v>
      </c>
      <c r="AE20" s="143">
        <v>0</v>
      </c>
      <c r="AF20" s="143">
        <v>0</v>
      </c>
      <c r="AG20" s="143">
        <v>0</v>
      </c>
      <c r="AH20" s="143">
        <v>0</v>
      </c>
      <c r="AI20" s="143"/>
      <c r="AJ20" s="143"/>
      <c r="AK20" s="144">
        <f t="shared" si="2"/>
        <v>0</v>
      </c>
      <c r="AL20" s="143">
        <v>9.0999999999999998E-2</v>
      </c>
      <c r="AM20" s="143">
        <v>0.03</v>
      </c>
      <c r="AN20" s="143">
        <v>1.4999999999999999E-2</v>
      </c>
      <c r="AO20" s="143">
        <v>1E-3</v>
      </c>
      <c r="AP20" s="143">
        <v>0</v>
      </c>
      <c r="AQ20" s="143">
        <v>0</v>
      </c>
      <c r="AR20" s="143">
        <v>0</v>
      </c>
      <c r="AS20" s="143">
        <v>0</v>
      </c>
      <c r="AT20" s="143"/>
      <c r="AU20" s="143"/>
      <c r="AV20" s="144">
        <f t="shared" si="3"/>
        <v>0.13700000000000001</v>
      </c>
      <c r="AW20" s="143">
        <v>0.22700000000000001</v>
      </c>
      <c r="AX20" s="143">
        <v>7.4999999999999997E-2</v>
      </c>
      <c r="AY20" s="143">
        <v>3.6999999999999998E-2</v>
      </c>
      <c r="AZ20" s="143">
        <v>3.0000000000000001E-3</v>
      </c>
      <c r="BA20" s="143">
        <v>0</v>
      </c>
      <c r="BB20" s="143">
        <v>0</v>
      </c>
      <c r="BC20" s="143">
        <v>0</v>
      </c>
      <c r="BD20" s="143">
        <v>0</v>
      </c>
      <c r="BE20" s="143"/>
      <c r="BF20" s="143"/>
      <c r="BG20" s="144">
        <f t="shared" si="4"/>
        <v>0.34199999999999997</v>
      </c>
      <c r="BH20" s="143">
        <v>0.36399999999999999</v>
      </c>
      <c r="BI20" s="143">
        <v>0.11899999999999999</v>
      </c>
      <c r="BJ20" s="143">
        <v>0.06</v>
      </c>
      <c r="BK20" s="143">
        <v>5.0000000000000001E-3</v>
      </c>
      <c r="BL20" s="143">
        <v>0</v>
      </c>
      <c r="BM20" s="143">
        <v>0</v>
      </c>
      <c r="BN20" s="143">
        <v>0</v>
      </c>
      <c r="BO20" s="143">
        <v>0</v>
      </c>
      <c r="BP20" s="143"/>
      <c r="BQ20" s="143"/>
      <c r="BR20" s="144">
        <f t="shared" si="5"/>
        <v>0.54799999999999993</v>
      </c>
      <c r="BS20" s="143">
        <v>0.45500000000000002</v>
      </c>
      <c r="BT20" s="143">
        <v>0.14899999999999999</v>
      </c>
      <c r="BU20" s="143">
        <v>7.4999999999999997E-2</v>
      </c>
      <c r="BV20" s="143">
        <v>7.0000000000000001E-3</v>
      </c>
      <c r="BW20" s="143">
        <v>0</v>
      </c>
      <c r="BX20" s="143">
        <v>0</v>
      </c>
      <c r="BY20" s="143">
        <v>0</v>
      </c>
      <c r="BZ20" s="143">
        <v>0</v>
      </c>
      <c r="CA20" s="143"/>
      <c r="CB20" s="143"/>
      <c r="CC20" s="144">
        <f t="shared" si="6"/>
        <v>0.68599999999999994</v>
      </c>
      <c r="CD20" s="143">
        <v>0.45500000000000002</v>
      </c>
      <c r="CE20" s="143">
        <v>0.14899999999999999</v>
      </c>
      <c r="CF20" s="143">
        <v>7.4999999999999997E-2</v>
      </c>
      <c r="CG20" s="143">
        <v>7.0000000000000001E-3</v>
      </c>
      <c r="CH20" s="143">
        <v>0</v>
      </c>
      <c r="CI20" s="143">
        <v>0</v>
      </c>
      <c r="CJ20" s="143">
        <v>0</v>
      </c>
      <c r="CK20" s="143">
        <v>0</v>
      </c>
      <c r="CL20" s="145"/>
      <c r="CM20" s="145"/>
      <c r="CN20" s="146">
        <f t="shared" si="7"/>
        <v>0.68599999999999994</v>
      </c>
      <c r="CO20" s="138"/>
      <c r="CP20" s="147" t="s">
        <v>1678</v>
      </c>
      <c r="CQ20" s="138"/>
      <c r="CR20" s="147"/>
      <c r="CS20" s="140"/>
      <c r="CT20" s="140"/>
      <c r="CU20" s="24" t="s">
        <v>1677</v>
      </c>
      <c r="CV20" s="141" t="s">
        <v>27</v>
      </c>
      <c r="CW20" s="142">
        <v>3</v>
      </c>
      <c r="CX20" s="143" t="s">
        <v>1679</v>
      </c>
      <c r="CY20" s="143" t="s">
        <v>1680</v>
      </c>
      <c r="CZ20" s="143" t="s">
        <v>1681</v>
      </c>
      <c r="DA20" s="143" t="s">
        <v>1682</v>
      </c>
      <c r="DB20" s="143" t="s">
        <v>1683</v>
      </c>
      <c r="DC20" s="143" t="s">
        <v>1684</v>
      </c>
      <c r="DD20" s="143" t="s">
        <v>1685</v>
      </c>
      <c r="DE20" s="143" t="s">
        <v>1686</v>
      </c>
      <c r="DF20" s="143" t="s">
        <v>1687</v>
      </c>
      <c r="DG20" s="143" t="s">
        <v>1688</v>
      </c>
      <c r="DH20" s="144" t="s">
        <v>1689</v>
      </c>
      <c r="DI20" s="143" t="s">
        <v>1679</v>
      </c>
      <c r="DJ20" s="143" t="s">
        <v>1680</v>
      </c>
      <c r="DK20" s="143" t="s">
        <v>1681</v>
      </c>
      <c r="DL20" s="143" t="s">
        <v>1682</v>
      </c>
      <c r="DM20" s="143" t="s">
        <v>1683</v>
      </c>
      <c r="DN20" s="143" t="s">
        <v>1684</v>
      </c>
      <c r="DO20" s="143" t="s">
        <v>1685</v>
      </c>
      <c r="DP20" s="143" t="s">
        <v>1686</v>
      </c>
      <c r="DQ20" s="143" t="s">
        <v>1687</v>
      </c>
      <c r="DR20" s="143" t="s">
        <v>1688</v>
      </c>
      <c r="DS20" s="144" t="s">
        <v>1689</v>
      </c>
      <c r="DT20" s="143" t="s">
        <v>1679</v>
      </c>
      <c r="DU20" s="143" t="s">
        <v>1680</v>
      </c>
      <c r="DV20" s="143" t="s">
        <v>1681</v>
      </c>
      <c r="DW20" s="143" t="s">
        <v>1682</v>
      </c>
      <c r="DX20" s="143" t="s">
        <v>1683</v>
      </c>
      <c r="DY20" s="143" t="s">
        <v>1684</v>
      </c>
      <c r="DZ20" s="143" t="s">
        <v>1685</v>
      </c>
      <c r="EA20" s="143" t="s">
        <v>1686</v>
      </c>
      <c r="EB20" s="143" t="s">
        <v>1687</v>
      </c>
      <c r="EC20" s="143" t="s">
        <v>1688</v>
      </c>
      <c r="ED20" s="144" t="s">
        <v>1689</v>
      </c>
      <c r="EE20" s="143" t="s">
        <v>1679</v>
      </c>
      <c r="EF20" s="143" t="s">
        <v>1680</v>
      </c>
      <c r="EG20" s="143" t="s">
        <v>1681</v>
      </c>
      <c r="EH20" s="143" t="s">
        <v>1682</v>
      </c>
      <c r="EI20" s="143" t="s">
        <v>1683</v>
      </c>
      <c r="EJ20" s="143" t="s">
        <v>1684</v>
      </c>
      <c r="EK20" s="143" t="s">
        <v>1685</v>
      </c>
      <c r="EL20" s="143" t="s">
        <v>1686</v>
      </c>
      <c r="EM20" s="143" t="s">
        <v>1687</v>
      </c>
      <c r="EN20" s="143" t="s">
        <v>1688</v>
      </c>
      <c r="EO20" s="144" t="s">
        <v>1689</v>
      </c>
      <c r="EP20" s="143" t="s">
        <v>1679</v>
      </c>
      <c r="EQ20" s="143" t="s">
        <v>1680</v>
      </c>
      <c r="ER20" s="143" t="s">
        <v>1681</v>
      </c>
      <c r="ES20" s="143" t="s">
        <v>1682</v>
      </c>
      <c r="ET20" s="143" t="s">
        <v>1683</v>
      </c>
      <c r="EU20" s="143" t="s">
        <v>1684</v>
      </c>
      <c r="EV20" s="143" t="s">
        <v>1685</v>
      </c>
      <c r="EW20" s="143" t="s">
        <v>1686</v>
      </c>
      <c r="EX20" s="143" t="s">
        <v>1687</v>
      </c>
      <c r="EY20" s="143" t="s">
        <v>1688</v>
      </c>
      <c r="EZ20" s="144" t="s">
        <v>1689</v>
      </c>
      <c r="FA20" s="143" t="s">
        <v>1679</v>
      </c>
      <c r="FB20" s="143" t="s">
        <v>1680</v>
      </c>
      <c r="FC20" s="143" t="s">
        <v>1681</v>
      </c>
      <c r="FD20" s="143" t="s">
        <v>1682</v>
      </c>
      <c r="FE20" s="143" t="s">
        <v>1683</v>
      </c>
      <c r="FF20" s="143" t="s">
        <v>1684</v>
      </c>
      <c r="FG20" s="143" t="s">
        <v>1685</v>
      </c>
      <c r="FH20" s="143" t="s">
        <v>1686</v>
      </c>
      <c r="FI20" s="143" t="s">
        <v>1687</v>
      </c>
      <c r="FJ20" s="143" t="s">
        <v>1688</v>
      </c>
      <c r="FK20" s="144" t="s">
        <v>1689</v>
      </c>
      <c r="FL20" s="143" t="s">
        <v>1679</v>
      </c>
      <c r="FM20" s="143" t="s">
        <v>1680</v>
      </c>
      <c r="FN20" s="143" t="s">
        <v>1681</v>
      </c>
      <c r="FO20" s="143" t="s">
        <v>1682</v>
      </c>
      <c r="FP20" s="143" t="s">
        <v>1683</v>
      </c>
      <c r="FQ20" s="143" t="s">
        <v>1684</v>
      </c>
      <c r="FR20" s="143" t="s">
        <v>1685</v>
      </c>
      <c r="FS20" s="143" t="s">
        <v>1686</v>
      </c>
      <c r="FT20" s="143" t="s">
        <v>1687</v>
      </c>
      <c r="FU20" s="143" t="s">
        <v>1688</v>
      </c>
      <c r="FV20" s="144" t="s">
        <v>1689</v>
      </c>
      <c r="FW20" s="143" t="s">
        <v>1679</v>
      </c>
      <c r="FX20" s="143" t="s">
        <v>1680</v>
      </c>
      <c r="FY20" s="143" t="s">
        <v>1681</v>
      </c>
      <c r="FZ20" s="143" t="s">
        <v>1682</v>
      </c>
      <c r="GA20" s="143" t="s">
        <v>1683</v>
      </c>
      <c r="GB20" s="143" t="s">
        <v>1684</v>
      </c>
      <c r="GC20" s="143" t="s">
        <v>1685</v>
      </c>
      <c r="GD20" s="143" t="s">
        <v>1686</v>
      </c>
      <c r="GE20" s="145" t="s">
        <v>1687</v>
      </c>
      <c r="GF20" s="145" t="s">
        <v>1688</v>
      </c>
      <c r="GG20" s="146" t="s">
        <v>1689</v>
      </c>
      <c r="GH20" s="138"/>
      <c r="GI20" s="147" t="s">
        <v>1678</v>
      </c>
      <c r="GJ20" s="138"/>
      <c r="GK20" s="147"/>
      <c r="GL20" s="140"/>
    </row>
    <row r="21" spans="1:194" ht="20.25" customHeight="1">
      <c r="A21" s="131"/>
      <c r="B21" s="24" t="s">
        <v>1690</v>
      </c>
      <c r="C21" s="141" t="s">
        <v>27</v>
      </c>
      <c r="D21" s="142">
        <v>3</v>
      </c>
      <c r="E21" s="144">
        <f t="shared" ref="E21:L21" si="32">IFERROR(SUM(E19:E20), 0)</f>
        <v>0</v>
      </c>
      <c r="F21" s="144">
        <f t="shared" si="32"/>
        <v>0</v>
      </c>
      <c r="G21" s="144">
        <f t="shared" si="32"/>
        <v>0</v>
      </c>
      <c r="H21" s="144">
        <f t="shared" si="32"/>
        <v>0</v>
      </c>
      <c r="I21" s="144">
        <f t="shared" si="32"/>
        <v>0</v>
      </c>
      <c r="J21" s="144">
        <f t="shared" si="32"/>
        <v>0</v>
      </c>
      <c r="K21" s="144">
        <f t="shared" si="32"/>
        <v>0</v>
      </c>
      <c r="L21" s="144">
        <f t="shared" si="32"/>
        <v>0</v>
      </c>
      <c r="M21" s="144">
        <f>IFERROR(SUM(M19:M20), 0)</f>
        <v>0</v>
      </c>
      <c r="N21" s="144">
        <f>IFERROR(SUM(N19:N20), 0)</f>
        <v>0</v>
      </c>
      <c r="O21" s="144">
        <f t="shared" si="0"/>
        <v>0</v>
      </c>
      <c r="P21" s="144">
        <f t="shared" ref="P21:Y21" si="33">IFERROR(SUM(P19:P20), 0)</f>
        <v>0</v>
      </c>
      <c r="Q21" s="144">
        <f t="shared" si="33"/>
        <v>0</v>
      </c>
      <c r="R21" s="144">
        <f t="shared" si="33"/>
        <v>0</v>
      </c>
      <c r="S21" s="144">
        <f t="shared" si="33"/>
        <v>0</v>
      </c>
      <c r="T21" s="144">
        <f t="shared" si="33"/>
        <v>0</v>
      </c>
      <c r="U21" s="144">
        <f t="shared" si="33"/>
        <v>0</v>
      </c>
      <c r="V21" s="144">
        <f t="shared" si="33"/>
        <v>0</v>
      </c>
      <c r="W21" s="144">
        <f t="shared" si="33"/>
        <v>0</v>
      </c>
      <c r="X21" s="144">
        <f t="shared" si="33"/>
        <v>0</v>
      </c>
      <c r="Y21" s="144">
        <f t="shared" si="33"/>
        <v>0</v>
      </c>
      <c r="Z21" s="144">
        <f t="shared" si="1"/>
        <v>0</v>
      </c>
      <c r="AA21" s="144">
        <f t="shared" ref="AA21:AJ21" si="34">IFERROR(SUM(AA19:AA20), 0)</f>
        <v>0</v>
      </c>
      <c r="AB21" s="144">
        <f t="shared" si="34"/>
        <v>0</v>
      </c>
      <c r="AC21" s="144">
        <f t="shared" si="34"/>
        <v>0</v>
      </c>
      <c r="AD21" s="144">
        <f t="shared" si="34"/>
        <v>0</v>
      </c>
      <c r="AE21" s="144">
        <f t="shared" si="34"/>
        <v>0</v>
      </c>
      <c r="AF21" s="144">
        <f t="shared" si="34"/>
        <v>0</v>
      </c>
      <c r="AG21" s="144">
        <f t="shared" si="34"/>
        <v>0</v>
      </c>
      <c r="AH21" s="144">
        <f t="shared" si="34"/>
        <v>0</v>
      </c>
      <c r="AI21" s="144">
        <f t="shared" si="34"/>
        <v>0</v>
      </c>
      <c r="AJ21" s="144">
        <f t="shared" si="34"/>
        <v>0</v>
      </c>
      <c r="AK21" s="144">
        <f t="shared" si="2"/>
        <v>0</v>
      </c>
      <c r="AL21" s="144">
        <f t="shared" ref="AL21:AU21" si="35">IFERROR(SUM(AL19:AL20), 0)</f>
        <v>2.6620000000000004</v>
      </c>
      <c r="AM21" s="144">
        <f t="shared" si="35"/>
        <v>0.874</v>
      </c>
      <c r="AN21" s="144">
        <f t="shared" si="35"/>
        <v>0.437</v>
      </c>
      <c r="AO21" s="144">
        <f t="shared" si="35"/>
        <v>0.04</v>
      </c>
      <c r="AP21" s="144">
        <f t="shared" si="35"/>
        <v>0</v>
      </c>
      <c r="AQ21" s="144">
        <f t="shared" si="35"/>
        <v>0</v>
      </c>
      <c r="AR21" s="144">
        <f t="shared" si="35"/>
        <v>0</v>
      </c>
      <c r="AS21" s="144">
        <f t="shared" si="35"/>
        <v>0</v>
      </c>
      <c r="AT21" s="144">
        <f t="shared" si="35"/>
        <v>0</v>
      </c>
      <c r="AU21" s="144">
        <f t="shared" si="35"/>
        <v>0</v>
      </c>
      <c r="AV21" s="144">
        <f t="shared" si="3"/>
        <v>4.0129999999999999</v>
      </c>
      <c r="AW21" s="144">
        <f t="shared" ref="AW21:BF21" si="36">IFERROR(SUM(AW19:AW20), 0)</f>
        <v>3.996</v>
      </c>
      <c r="AX21" s="144">
        <f t="shared" si="36"/>
        <v>1.3129999999999999</v>
      </c>
      <c r="AY21" s="144">
        <f t="shared" si="36"/>
        <v>0.65600000000000003</v>
      </c>
      <c r="AZ21" s="144">
        <f t="shared" si="36"/>
        <v>6.0000000000000005E-2</v>
      </c>
      <c r="BA21" s="144">
        <f t="shared" si="36"/>
        <v>0</v>
      </c>
      <c r="BB21" s="144">
        <f t="shared" si="36"/>
        <v>0</v>
      </c>
      <c r="BC21" s="144">
        <f t="shared" si="36"/>
        <v>0</v>
      </c>
      <c r="BD21" s="144">
        <f t="shared" si="36"/>
        <v>0</v>
      </c>
      <c r="BE21" s="144">
        <f t="shared" si="36"/>
        <v>0</v>
      </c>
      <c r="BF21" s="144">
        <f t="shared" si="36"/>
        <v>0</v>
      </c>
      <c r="BG21" s="144">
        <f t="shared" si="4"/>
        <v>6.0249999999999995</v>
      </c>
      <c r="BH21" s="144">
        <f t="shared" ref="BH21:BQ21" si="37">IFERROR(SUM(BH19:BH20), 0)</f>
        <v>4.069</v>
      </c>
      <c r="BI21" s="144">
        <f t="shared" si="37"/>
        <v>1.3360000000000001</v>
      </c>
      <c r="BJ21" s="144">
        <f t="shared" si="37"/>
        <v>0.66799999999999993</v>
      </c>
      <c r="BK21" s="144">
        <f t="shared" si="37"/>
        <v>6.0999999999999999E-2</v>
      </c>
      <c r="BL21" s="144">
        <f t="shared" si="37"/>
        <v>0</v>
      </c>
      <c r="BM21" s="144">
        <f t="shared" si="37"/>
        <v>0</v>
      </c>
      <c r="BN21" s="144">
        <f t="shared" si="37"/>
        <v>0</v>
      </c>
      <c r="BO21" s="144">
        <f t="shared" si="37"/>
        <v>0</v>
      </c>
      <c r="BP21" s="144">
        <f t="shared" si="37"/>
        <v>0</v>
      </c>
      <c r="BQ21" s="144">
        <f t="shared" si="37"/>
        <v>0</v>
      </c>
      <c r="BR21" s="144">
        <f t="shared" si="5"/>
        <v>6.1340000000000003</v>
      </c>
      <c r="BS21" s="144">
        <f t="shared" ref="BS21:CB21" si="38">IFERROR(SUM(BS19:BS20), 0)</f>
        <v>2.9510000000000001</v>
      </c>
      <c r="BT21" s="144">
        <f t="shared" si="38"/>
        <v>0.96899999999999997</v>
      </c>
      <c r="BU21" s="144">
        <f t="shared" si="38"/>
        <v>0.48499999999999999</v>
      </c>
      <c r="BV21" s="144">
        <f t="shared" si="38"/>
        <v>4.4999999999999998E-2</v>
      </c>
      <c r="BW21" s="144">
        <f t="shared" si="38"/>
        <v>0</v>
      </c>
      <c r="BX21" s="144">
        <f t="shared" si="38"/>
        <v>0</v>
      </c>
      <c r="BY21" s="144">
        <f t="shared" si="38"/>
        <v>0</v>
      </c>
      <c r="BZ21" s="144">
        <f t="shared" si="38"/>
        <v>0</v>
      </c>
      <c r="CA21" s="144">
        <f t="shared" si="38"/>
        <v>0</v>
      </c>
      <c r="CB21" s="144">
        <f t="shared" si="38"/>
        <v>0</v>
      </c>
      <c r="CC21" s="144">
        <f t="shared" si="6"/>
        <v>4.45</v>
      </c>
      <c r="CD21" s="144">
        <f t="shared" ref="CD21:CM21" si="39">IFERROR(SUM(CD19:CD20), 0)</f>
        <v>0.45500000000000002</v>
      </c>
      <c r="CE21" s="144">
        <f t="shared" si="39"/>
        <v>0.14899999999999999</v>
      </c>
      <c r="CF21" s="144">
        <f t="shared" si="39"/>
        <v>7.4999999999999997E-2</v>
      </c>
      <c r="CG21" s="144">
        <f t="shared" si="39"/>
        <v>7.0000000000000001E-3</v>
      </c>
      <c r="CH21" s="144">
        <f t="shared" si="39"/>
        <v>0</v>
      </c>
      <c r="CI21" s="144">
        <f t="shared" si="39"/>
        <v>0</v>
      </c>
      <c r="CJ21" s="144">
        <f t="shared" si="39"/>
        <v>0</v>
      </c>
      <c r="CK21" s="144">
        <f t="shared" si="39"/>
        <v>0</v>
      </c>
      <c r="CL21" s="148">
        <f t="shared" si="39"/>
        <v>0</v>
      </c>
      <c r="CM21" s="148">
        <f t="shared" si="39"/>
        <v>0</v>
      </c>
      <c r="CN21" s="146">
        <f t="shared" si="7"/>
        <v>0.68599999999999994</v>
      </c>
      <c r="CO21" s="138"/>
      <c r="CP21" s="147" t="s">
        <v>1691</v>
      </c>
      <c r="CQ21" s="138"/>
      <c r="CR21" s="147"/>
      <c r="CS21" s="140"/>
      <c r="CT21" s="140"/>
      <c r="CU21" s="24" t="s">
        <v>1690</v>
      </c>
      <c r="CV21" s="141" t="s">
        <v>27</v>
      </c>
      <c r="CW21" s="142">
        <v>3</v>
      </c>
      <c r="CX21" s="144" t="s">
        <v>1692</v>
      </c>
      <c r="CY21" s="144" t="s">
        <v>1693</v>
      </c>
      <c r="CZ21" s="144" t="s">
        <v>1694</v>
      </c>
      <c r="DA21" s="144" t="s">
        <v>1695</v>
      </c>
      <c r="DB21" s="144" t="s">
        <v>1696</v>
      </c>
      <c r="DC21" s="144" t="s">
        <v>1697</v>
      </c>
      <c r="DD21" s="144" t="s">
        <v>1698</v>
      </c>
      <c r="DE21" s="144" t="s">
        <v>1699</v>
      </c>
      <c r="DF21" s="144" t="s">
        <v>1700</v>
      </c>
      <c r="DG21" s="144" t="s">
        <v>1701</v>
      </c>
      <c r="DH21" s="144" t="s">
        <v>1702</v>
      </c>
      <c r="DI21" s="144" t="s">
        <v>1692</v>
      </c>
      <c r="DJ21" s="144" t="s">
        <v>1693</v>
      </c>
      <c r="DK21" s="144" t="s">
        <v>1694</v>
      </c>
      <c r="DL21" s="144" t="s">
        <v>1695</v>
      </c>
      <c r="DM21" s="144" t="s">
        <v>1696</v>
      </c>
      <c r="DN21" s="144" t="s">
        <v>1697</v>
      </c>
      <c r="DO21" s="144" t="s">
        <v>1698</v>
      </c>
      <c r="DP21" s="144" t="s">
        <v>1699</v>
      </c>
      <c r="DQ21" s="144" t="s">
        <v>1700</v>
      </c>
      <c r="DR21" s="144" t="s">
        <v>1701</v>
      </c>
      <c r="DS21" s="144" t="s">
        <v>1702</v>
      </c>
      <c r="DT21" s="144" t="s">
        <v>1692</v>
      </c>
      <c r="DU21" s="144" t="s">
        <v>1693</v>
      </c>
      <c r="DV21" s="144" t="s">
        <v>1694</v>
      </c>
      <c r="DW21" s="144" t="s">
        <v>1695</v>
      </c>
      <c r="DX21" s="144" t="s">
        <v>1696</v>
      </c>
      <c r="DY21" s="144" t="s">
        <v>1697</v>
      </c>
      <c r="DZ21" s="144" t="s">
        <v>1698</v>
      </c>
      <c r="EA21" s="144" t="s">
        <v>1699</v>
      </c>
      <c r="EB21" s="144" t="s">
        <v>1700</v>
      </c>
      <c r="EC21" s="144" t="s">
        <v>1701</v>
      </c>
      <c r="ED21" s="144" t="s">
        <v>1702</v>
      </c>
      <c r="EE21" s="144" t="s">
        <v>1692</v>
      </c>
      <c r="EF21" s="144" t="s">
        <v>1693</v>
      </c>
      <c r="EG21" s="144" t="s">
        <v>1694</v>
      </c>
      <c r="EH21" s="144" t="s">
        <v>1695</v>
      </c>
      <c r="EI21" s="144" t="s">
        <v>1696</v>
      </c>
      <c r="EJ21" s="144" t="s">
        <v>1697</v>
      </c>
      <c r="EK21" s="144" t="s">
        <v>1698</v>
      </c>
      <c r="EL21" s="144" t="s">
        <v>1699</v>
      </c>
      <c r="EM21" s="144" t="s">
        <v>1700</v>
      </c>
      <c r="EN21" s="144" t="s">
        <v>1701</v>
      </c>
      <c r="EO21" s="144" t="s">
        <v>1702</v>
      </c>
      <c r="EP21" s="144" t="s">
        <v>1692</v>
      </c>
      <c r="EQ21" s="144" t="s">
        <v>1693</v>
      </c>
      <c r="ER21" s="144" t="s">
        <v>1694</v>
      </c>
      <c r="ES21" s="144" t="s">
        <v>1695</v>
      </c>
      <c r="ET21" s="144" t="s">
        <v>1696</v>
      </c>
      <c r="EU21" s="144" t="s">
        <v>1697</v>
      </c>
      <c r="EV21" s="144" t="s">
        <v>1698</v>
      </c>
      <c r="EW21" s="144" t="s">
        <v>1699</v>
      </c>
      <c r="EX21" s="144" t="s">
        <v>1700</v>
      </c>
      <c r="EY21" s="144" t="s">
        <v>1701</v>
      </c>
      <c r="EZ21" s="144" t="s">
        <v>1702</v>
      </c>
      <c r="FA21" s="144" t="s">
        <v>1692</v>
      </c>
      <c r="FB21" s="144" t="s">
        <v>1693</v>
      </c>
      <c r="FC21" s="144" t="s">
        <v>1694</v>
      </c>
      <c r="FD21" s="144" t="s">
        <v>1695</v>
      </c>
      <c r="FE21" s="144" t="s">
        <v>1696</v>
      </c>
      <c r="FF21" s="144" t="s">
        <v>1697</v>
      </c>
      <c r="FG21" s="144" t="s">
        <v>1698</v>
      </c>
      <c r="FH21" s="144" t="s">
        <v>1699</v>
      </c>
      <c r="FI21" s="144" t="s">
        <v>1700</v>
      </c>
      <c r="FJ21" s="144" t="s">
        <v>1701</v>
      </c>
      <c r="FK21" s="144" t="s">
        <v>1702</v>
      </c>
      <c r="FL21" s="144" t="s">
        <v>1692</v>
      </c>
      <c r="FM21" s="144" t="s">
        <v>1693</v>
      </c>
      <c r="FN21" s="144" t="s">
        <v>1694</v>
      </c>
      <c r="FO21" s="144" t="s">
        <v>1695</v>
      </c>
      <c r="FP21" s="144" t="s">
        <v>1696</v>
      </c>
      <c r="FQ21" s="144" t="s">
        <v>1697</v>
      </c>
      <c r="FR21" s="144" t="s">
        <v>1698</v>
      </c>
      <c r="FS21" s="144" t="s">
        <v>1699</v>
      </c>
      <c r="FT21" s="144" t="s">
        <v>1700</v>
      </c>
      <c r="FU21" s="144" t="s">
        <v>1701</v>
      </c>
      <c r="FV21" s="144" t="s">
        <v>1702</v>
      </c>
      <c r="FW21" s="144" t="s">
        <v>1692</v>
      </c>
      <c r="FX21" s="144" t="s">
        <v>1693</v>
      </c>
      <c r="FY21" s="144" t="s">
        <v>1694</v>
      </c>
      <c r="FZ21" s="144" t="s">
        <v>1695</v>
      </c>
      <c r="GA21" s="144" t="s">
        <v>1696</v>
      </c>
      <c r="GB21" s="144" t="s">
        <v>1697</v>
      </c>
      <c r="GC21" s="144" t="s">
        <v>1698</v>
      </c>
      <c r="GD21" s="144" t="s">
        <v>1699</v>
      </c>
      <c r="GE21" s="148" t="s">
        <v>1700</v>
      </c>
      <c r="GF21" s="148" t="s">
        <v>1701</v>
      </c>
      <c r="GG21" s="146" t="s">
        <v>1702</v>
      </c>
      <c r="GH21" s="138"/>
      <c r="GI21" s="147" t="s">
        <v>1691</v>
      </c>
      <c r="GJ21" s="138"/>
      <c r="GK21" s="147"/>
      <c r="GL21" s="140"/>
    </row>
    <row r="22" spans="1:194" ht="20.25" customHeight="1">
      <c r="A22" s="131"/>
      <c r="B22" s="24" t="s">
        <v>1703</v>
      </c>
      <c r="C22" s="141" t="s">
        <v>27</v>
      </c>
      <c r="D22" s="142">
        <v>3</v>
      </c>
      <c r="E22" s="143">
        <v>0</v>
      </c>
      <c r="F22" s="143">
        <v>0</v>
      </c>
      <c r="G22" s="143">
        <v>0</v>
      </c>
      <c r="H22" s="143">
        <v>2.6379999999999999</v>
      </c>
      <c r="I22" s="143">
        <v>0</v>
      </c>
      <c r="J22" s="143">
        <v>0</v>
      </c>
      <c r="K22" s="143">
        <v>0</v>
      </c>
      <c r="L22" s="143">
        <v>0</v>
      </c>
      <c r="M22" s="143"/>
      <c r="N22" s="143"/>
      <c r="O22" s="144">
        <f t="shared" si="0"/>
        <v>2.6379999999999999</v>
      </c>
      <c r="P22" s="143">
        <v>0</v>
      </c>
      <c r="Q22" s="143">
        <v>0</v>
      </c>
      <c r="R22" s="143">
        <v>0</v>
      </c>
      <c r="S22" s="143">
        <v>6.8520000000000003</v>
      </c>
      <c r="T22" s="143">
        <v>0</v>
      </c>
      <c r="U22" s="143">
        <v>0</v>
      </c>
      <c r="V22" s="143">
        <v>0</v>
      </c>
      <c r="W22" s="143">
        <v>0</v>
      </c>
      <c r="X22" s="143"/>
      <c r="Y22" s="143"/>
      <c r="Z22" s="144">
        <f t="shared" si="1"/>
        <v>6.8520000000000003</v>
      </c>
      <c r="AA22" s="143">
        <v>0</v>
      </c>
      <c r="AB22" s="143">
        <v>0</v>
      </c>
      <c r="AC22" s="143">
        <v>0</v>
      </c>
      <c r="AD22" s="143">
        <v>9.9730000000000008</v>
      </c>
      <c r="AE22" s="143">
        <v>0</v>
      </c>
      <c r="AF22" s="143">
        <v>0</v>
      </c>
      <c r="AG22" s="143">
        <v>0</v>
      </c>
      <c r="AH22" s="143">
        <v>0</v>
      </c>
      <c r="AI22" s="143"/>
      <c r="AJ22" s="143"/>
      <c r="AK22" s="144">
        <f t="shared" si="2"/>
        <v>9.9730000000000008</v>
      </c>
      <c r="AL22" s="143">
        <v>0</v>
      </c>
      <c r="AM22" s="143">
        <v>0</v>
      </c>
      <c r="AN22" s="143">
        <v>0</v>
      </c>
      <c r="AO22" s="143">
        <v>26.045999999999999</v>
      </c>
      <c r="AP22" s="143">
        <v>0</v>
      </c>
      <c r="AQ22" s="143">
        <v>0</v>
      </c>
      <c r="AR22" s="143">
        <v>0</v>
      </c>
      <c r="AS22" s="143">
        <v>0</v>
      </c>
      <c r="AT22" s="143"/>
      <c r="AU22" s="143"/>
      <c r="AV22" s="144">
        <f t="shared" si="3"/>
        <v>26.045999999999999</v>
      </c>
      <c r="AW22" s="143">
        <v>0</v>
      </c>
      <c r="AX22" s="143">
        <v>0</v>
      </c>
      <c r="AY22" s="143">
        <v>0</v>
      </c>
      <c r="AZ22" s="143">
        <v>25.459</v>
      </c>
      <c r="BA22" s="143">
        <v>0</v>
      </c>
      <c r="BB22" s="143">
        <v>0</v>
      </c>
      <c r="BC22" s="143">
        <v>0</v>
      </c>
      <c r="BD22" s="143">
        <v>0</v>
      </c>
      <c r="BE22" s="143"/>
      <c r="BF22" s="143"/>
      <c r="BG22" s="144">
        <f t="shared" si="4"/>
        <v>25.459</v>
      </c>
      <c r="BH22" s="143">
        <v>0</v>
      </c>
      <c r="BI22" s="143">
        <v>0</v>
      </c>
      <c r="BJ22" s="143">
        <v>0</v>
      </c>
      <c r="BK22" s="143">
        <v>12.513</v>
      </c>
      <c r="BL22" s="143">
        <v>0</v>
      </c>
      <c r="BM22" s="143">
        <v>0</v>
      </c>
      <c r="BN22" s="143">
        <v>0</v>
      </c>
      <c r="BO22" s="143">
        <v>0</v>
      </c>
      <c r="BP22" s="143"/>
      <c r="BQ22" s="143"/>
      <c r="BR22" s="144">
        <f t="shared" si="5"/>
        <v>12.513</v>
      </c>
      <c r="BS22" s="143">
        <v>0</v>
      </c>
      <c r="BT22" s="143">
        <v>0</v>
      </c>
      <c r="BU22" s="143">
        <v>0</v>
      </c>
      <c r="BV22" s="143">
        <v>12.645</v>
      </c>
      <c r="BW22" s="143">
        <v>0</v>
      </c>
      <c r="BX22" s="143">
        <v>0</v>
      </c>
      <c r="BY22" s="143">
        <v>0</v>
      </c>
      <c r="BZ22" s="143">
        <v>0</v>
      </c>
      <c r="CA22" s="143"/>
      <c r="CB22" s="143"/>
      <c r="CC22" s="144">
        <f t="shared" si="6"/>
        <v>12.645</v>
      </c>
      <c r="CD22" s="143">
        <v>0</v>
      </c>
      <c r="CE22" s="143">
        <v>0</v>
      </c>
      <c r="CF22" s="143">
        <v>0</v>
      </c>
      <c r="CG22" s="143">
        <v>8.7620000000000005</v>
      </c>
      <c r="CH22" s="143">
        <v>0</v>
      </c>
      <c r="CI22" s="143">
        <v>0</v>
      </c>
      <c r="CJ22" s="143">
        <v>0</v>
      </c>
      <c r="CK22" s="143">
        <v>0</v>
      </c>
      <c r="CL22" s="145"/>
      <c r="CM22" s="145"/>
      <c r="CN22" s="146">
        <f t="shared" si="7"/>
        <v>8.7620000000000005</v>
      </c>
      <c r="CO22" s="138"/>
      <c r="CP22" s="147" t="s">
        <v>1704</v>
      </c>
      <c r="CQ22" s="138"/>
      <c r="CR22" s="147"/>
      <c r="CS22" s="140"/>
      <c r="CT22" s="140"/>
      <c r="CU22" s="24" t="s">
        <v>1703</v>
      </c>
      <c r="CV22" s="141" t="s">
        <v>27</v>
      </c>
      <c r="CW22" s="142">
        <v>3</v>
      </c>
      <c r="CX22" s="143" t="s">
        <v>1705</v>
      </c>
      <c r="CY22" s="143" t="s">
        <v>1706</v>
      </c>
      <c r="CZ22" s="143" t="s">
        <v>1707</v>
      </c>
      <c r="DA22" s="143" t="s">
        <v>1708</v>
      </c>
      <c r="DB22" s="143" t="s">
        <v>1709</v>
      </c>
      <c r="DC22" s="143" t="s">
        <v>1710</v>
      </c>
      <c r="DD22" s="143" t="s">
        <v>1711</v>
      </c>
      <c r="DE22" s="143" t="s">
        <v>1712</v>
      </c>
      <c r="DF22" s="143" t="s">
        <v>1713</v>
      </c>
      <c r="DG22" s="143" t="s">
        <v>1714</v>
      </c>
      <c r="DH22" s="144" t="s">
        <v>1715</v>
      </c>
      <c r="DI22" s="143" t="s">
        <v>1705</v>
      </c>
      <c r="DJ22" s="143" t="s">
        <v>1706</v>
      </c>
      <c r="DK22" s="143" t="s">
        <v>1707</v>
      </c>
      <c r="DL22" s="143" t="s">
        <v>1708</v>
      </c>
      <c r="DM22" s="143" t="s">
        <v>1709</v>
      </c>
      <c r="DN22" s="143" t="s">
        <v>1710</v>
      </c>
      <c r="DO22" s="143" t="s">
        <v>1711</v>
      </c>
      <c r="DP22" s="143" t="s">
        <v>1712</v>
      </c>
      <c r="DQ22" s="143" t="s">
        <v>1713</v>
      </c>
      <c r="DR22" s="143" t="s">
        <v>1714</v>
      </c>
      <c r="DS22" s="144" t="s">
        <v>1715</v>
      </c>
      <c r="DT22" s="143" t="s">
        <v>1705</v>
      </c>
      <c r="DU22" s="143" t="s">
        <v>1706</v>
      </c>
      <c r="DV22" s="143" t="s">
        <v>1707</v>
      </c>
      <c r="DW22" s="143" t="s">
        <v>1708</v>
      </c>
      <c r="DX22" s="143" t="s">
        <v>1709</v>
      </c>
      <c r="DY22" s="143" t="s">
        <v>1710</v>
      </c>
      <c r="DZ22" s="143" t="s">
        <v>1711</v>
      </c>
      <c r="EA22" s="143" t="s">
        <v>1712</v>
      </c>
      <c r="EB22" s="143" t="s">
        <v>1713</v>
      </c>
      <c r="EC22" s="143" t="s">
        <v>1714</v>
      </c>
      <c r="ED22" s="144" t="s">
        <v>1715</v>
      </c>
      <c r="EE22" s="143" t="s">
        <v>1705</v>
      </c>
      <c r="EF22" s="143" t="s">
        <v>1706</v>
      </c>
      <c r="EG22" s="143" t="s">
        <v>1707</v>
      </c>
      <c r="EH22" s="143" t="s">
        <v>1708</v>
      </c>
      <c r="EI22" s="143" t="s">
        <v>1709</v>
      </c>
      <c r="EJ22" s="143" t="s">
        <v>1710</v>
      </c>
      <c r="EK22" s="143" t="s">
        <v>1711</v>
      </c>
      <c r="EL22" s="143" t="s">
        <v>1712</v>
      </c>
      <c r="EM22" s="143" t="s">
        <v>1713</v>
      </c>
      <c r="EN22" s="143" t="s">
        <v>1714</v>
      </c>
      <c r="EO22" s="144" t="s">
        <v>1715</v>
      </c>
      <c r="EP22" s="143" t="s">
        <v>1705</v>
      </c>
      <c r="EQ22" s="143" t="s">
        <v>1706</v>
      </c>
      <c r="ER22" s="143" t="s">
        <v>1707</v>
      </c>
      <c r="ES22" s="143" t="s">
        <v>1708</v>
      </c>
      <c r="ET22" s="143" t="s">
        <v>1709</v>
      </c>
      <c r="EU22" s="143" t="s">
        <v>1710</v>
      </c>
      <c r="EV22" s="143" t="s">
        <v>1711</v>
      </c>
      <c r="EW22" s="143" t="s">
        <v>1712</v>
      </c>
      <c r="EX22" s="143" t="s">
        <v>1713</v>
      </c>
      <c r="EY22" s="143" t="s">
        <v>1714</v>
      </c>
      <c r="EZ22" s="144" t="s">
        <v>1715</v>
      </c>
      <c r="FA22" s="143" t="s">
        <v>1705</v>
      </c>
      <c r="FB22" s="143" t="s">
        <v>1706</v>
      </c>
      <c r="FC22" s="143" t="s">
        <v>1707</v>
      </c>
      <c r="FD22" s="143" t="s">
        <v>1708</v>
      </c>
      <c r="FE22" s="143" t="s">
        <v>1709</v>
      </c>
      <c r="FF22" s="143" t="s">
        <v>1710</v>
      </c>
      <c r="FG22" s="143" t="s">
        <v>1711</v>
      </c>
      <c r="FH22" s="143" t="s">
        <v>1712</v>
      </c>
      <c r="FI22" s="143" t="s">
        <v>1713</v>
      </c>
      <c r="FJ22" s="143" t="s">
        <v>1714</v>
      </c>
      <c r="FK22" s="144" t="s">
        <v>1715</v>
      </c>
      <c r="FL22" s="143" t="s">
        <v>1705</v>
      </c>
      <c r="FM22" s="143" t="s">
        <v>1706</v>
      </c>
      <c r="FN22" s="143" t="s">
        <v>1707</v>
      </c>
      <c r="FO22" s="143" t="s">
        <v>1708</v>
      </c>
      <c r="FP22" s="143" t="s">
        <v>1709</v>
      </c>
      <c r="FQ22" s="143" t="s">
        <v>1710</v>
      </c>
      <c r="FR22" s="143" t="s">
        <v>1711</v>
      </c>
      <c r="FS22" s="143" t="s">
        <v>1712</v>
      </c>
      <c r="FT22" s="143" t="s">
        <v>1713</v>
      </c>
      <c r="FU22" s="143" t="s">
        <v>1714</v>
      </c>
      <c r="FV22" s="144" t="s">
        <v>1715</v>
      </c>
      <c r="FW22" s="143" t="s">
        <v>1705</v>
      </c>
      <c r="FX22" s="143" t="s">
        <v>1706</v>
      </c>
      <c r="FY22" s="143" t="s">
        <v>1707</v>
      </c>
      <c r="FZ22" s="143" t="s">
        <v>1708</v>
      </c>
      <c r="GA22" s="143" t="s">
        <v>1709</v>
      </c>
      <c r="GB22" s="143" t="s">
        <v>1710</v>
      </c>
      <c r="GC22" s="143" t="s">
        <v>1711</v>
      </c>
      <c r="GD22" s="143" t="s">
        <v>1712</v>
      </c>
      <c r="GE22" s="145" t="s">
        <v>1713</v>
      </c>
      <c r="GF22" s="145" t="s">
        <v>1714</v>
      </c>
      <c r="GG22" s="146" t="s">
        <v>1715</v>
      </c>
      <c r="GH22" s="138"/>
      <c r="GI22" s="147" t="s">
        <v>1704</v>
      </c>
      <c r="GJ22" s="138"/>
      <c r="GK22" s="147"/>
      <c r="GL22" s="140"/>
    </row>
    <row r="23" spans="1:194" ht="20.25" customHeight="1">
      <c r="A23" s="86"/>
      <c r="B23" s="24" t="s">
        <v>1716</v>
      </c>
      <c r="C23" s="141" t="s">
        <v>27</v>
      </c>
      <c r="D23" s="142">
        <v>3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/>
      <c r="N23" s="143"/>
      <c r="O23" s="144">
        <f t="shared" si="0"/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0</v>
      </c>
      <c r="X23" s="143"/>
      <c r="Y23" s="143"/>
      <c r="Z23" s="144">
        <f t="shared" si="1"/>
        <v>0</v>
      </c>
      <c r="AA23" s="143">
        <v>0</v>
      </c>
      <c r="AB23" s="143">
        <v>0</v>
      </c>
      <c r="AC23" s="143">
        <v>0</v>
      </c>
      <c r="AD23" s="143">
        <v>0</v>
      </c>
      <c r="AE23" s="143">
        <v>0</v>
      </c>
      <c r="AF23" s="143">
        <v>0</v>
      </c>
      <c r="AG23" s="143">
        <v>0</v>
      </c>
      <c r="AH23" s="143">
        <v>0</v>
      </c>
      <c r="AI23" s="143"/>
      <c r="AJ23" s="143"/>
      <c r="AK23" s="144">
        <f t="shared" si="2"/>
        <v>0</v>
      </c>
      <c r="AL23" s="143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43">
        <v>0</v>
      </c>
      <c r="AS23" s="143">
        <v>0</v>
      </c>
      <c r="AT23" s="143"/>
      <c r="AU23" s="143"/>
      <c r="AV23" s="144">
        <f t="shared" si="3"/>
        <v>0</v>
      </c>
      <c r="AW23" s="143">
        <v>0</v>
      </c>
      <c r="AX23" s="143">
        <v>0</v>
      </c>
      <c r="AY23" s="143">
        <v>0</v>
      </c>
      <c r="AZ23" s="143">
        <v>1.246</v>
      </c>
      <c r="BA23" s="143">
        <v>0</v>
      </c>
      <c r="BB23" s="143">
        <v>0</v>
      </c>
      <c r="BC23" s="143">
        <v>0</v>
      </c>
      <c r="BD23" s="143">
        <v>0</v>
      </c>
      <c r="BE23" s="143"/>
      <c r="BF23" s="143"/>
      <c r="BG23" s="144">
        <f t="shared" si="4"/>
        <v>1.246</v>
      </c>
      <c r="BH23" s="143">
        <v>0</v>
      </c>
      <c r="BI23" s="143">
        <v>0</v>
      </c>
      <c r="BJ23" s="143">
        <v>0</v>
      </c>
      <c r="BK23" s="143">
        <v>1.6919999999999999</v>
      </c>
      <c r="BL23" s="143">
        <v>0</v>
      </c>
      <c r="BM23" s="143">
        <v>0</v>
      </c>
      <c r="BN23" s="143">
        <v>0</v>
      </c>
      <c r="BO23" s="143">
        <v>0</v>
      </c>
      <c r="BP23" s="143"/>
      <c r="BQ23" s="143"/>
      <c r="BR23" s="144">
        <f t="shared" si="5"/>
        <v>1.6919999999999999</v>
      </c>
      <c r="BS23" s="143">
        <v>0</v>
      </c>
      <c r="BT23" s="143">
        <v>0</v>
      </c>
      <c r="BU23" s="143">
        <v>0</v>
      </c>
      <c r="BV23" s="143">
        <v>1.6919999999999999</v>
      </c>
      <c r="BW23" s="143">
        <v>0</v>
      </c>
      <c r="BX23" s="143">
        <v>0</v>
      </c>
      <c r="BY23" s="143">
        <v>0</v>
      </c>
      <c r="BZ23" s="143">
        <v>0</v>
      </c>
      <c r="CA23" s="143"/>
      <c r="CB23" s="143"/>
      <c r="CC23" s="144">
        <f t="shared" si="6"/>
        <v>1.6919999999999999</v>
      </c>
      <c r="CD23" s="143">
        <v>0</v>
      </c>
      <c r="CE23" s="143">
        <v>0</v>
      </c>
      <c r="CF23" s="143">
        <v>0</v>
      </c>
      <c r="CG23" s="143">
        <v>2.2850000000000001</v>
      </c>
      <c r="CH23" s="143">
        <v>0</v>
      </c>
      <c r="CI23" s="143">
        <v>0</v>
      </c>
      <c r="CJ23" s="143">
        <v>0</v>
      </c>
      <c r="CK23" s="143">
        <v>0</v>
      </c>
      <c r="CL23" s="145"/>
      <c r="CM23" s="145"/>
      <c r="CN23" s="146">
        <f t="shared" si="7"/>
        <v>2.2850000000000001</v>
      </c>
      <c r="CO23" s="138"/>
      <c r="CP23" s="147" t="s">
        <v>1717</v>
      </c>
      <c r="CQ23" s="138"/>
      <c r="CR23" s="147"/>
      <c r="CS23" s="8"/>
      <c r="CT23" s="8"/>
      <c r="CU23" s="24" t="s">
        <v>1716</v>
      </c>
      <c r="CV23" s="141" t="s">
        <v>27</v>
      </c>
      <c r="CW23" s="142">
        <v>3</v>
      </c>
      <c r="CX23" s="143" t="s">
        <v>1718</v>
      </c>
      <c r="CY23" s="143" t="s">
        <v>1719</v>
      </c>
      <c r="CZ23" s="143" t="s">
        <v>1720</v>
      </c>
      <c r="DA23" s="143" t="s">
        <v>1721</v>
      </c>
      <c r="DB23" s="143" t="s">
        <v>1722</v>
      </c>
      <c r="DC23" s="143" t="s">
        <v>1723</v>
      </c>
      <c r="DD23" s="143" t="s">
        <v>1724</v>
      </c>
      <c r="DE23" s="143" t="s">
        <v>1725</v>
      </c>
      <c r="DF23" s="143" t="s">
        <v>1726</v>
      </c>
      <c r="DG23" s="143" t="s">
        <v>1727</v>
      </c>
      <c r="DH23" s="144" t="s">
        <v>1728</v>
      </c>
      <c r="DI23" s="143" t="s">
        <v>1718</v>
      </c>
      <c r="DJ23" s="143" t="s">
        <v>1719</v>
      </c>
      <c r="DK23" s="143" t="s">
        <v>1720</v>
      </c>
      <c r="DL23" s="143" t="s">
        <v>1721</v>
      </c>
      <c r="DM23" s="143" t="s">
        <v>1722</v>
      </c>
      <c r="DN23" s="143" t="s">
        <v>1723</v>
      </c>
      <c r="DO23" s="143" t="s">
        <v>1724</v>
      </c>
      <c r="DP23" s="143" t="s">
        <v>1725</v>
      </c>
      <c r="DQ23" s="143" t="s">
        <v>1726</v>
      </c>
      <c r="DR23" s="143" t="s">
        <v>1727</v>
      </c>
      <c r="DS23" s="144" t="s">
        <v>1728</v>
      </c>
      <c r="DT23" s="143" t="s">
        <v>1718</v>
      </c>
      <c r="DU23" s="143" t="s">
        <v>1719</v>
      </c>
      <c r="DV23" s="143" t="s">
        <v>1720</v>
      </c>
      <c r="DW23" s="143" t="s">
        <v>1721</v>
      </c>
      <c r="DX23" s="143" t="s">
        <v>1722</v>
      </c>
      <c r="DY23" s="143" t="s">
        <v>1723</v>
      </c>
      <c r="DZ23" s="143" t="s">
        <v>1724</v>
      </c>
      <c r="EA23" s="143" t="s">
        <v>1725</v>
      </c>
      <c r="EB23" s="143" t="s">
        <v>1726</v>
      </c>
      <c r="EC23" s="143" t="s">
        <v>1727</v>
      </c>
      <c r="ED23" s="144" t="s">
        <v>1728</v>
      </c>
      <c r="EE23" s="143" t="s">
        <v>1718</v>
      </c>
      <c r="EF23" s="143" t="s">
        <v>1719</v>
      </c>
      <c r="EG23" s="143" t="s">
        <v>1720</v>
      </c>
      <c r="EH23" s="143" t="s">
        <v>1721</v>
      </c>
      <c r="EI23" s="143" t="s">
        <v>1722</v>
      </c>
      <c r="EJ23" s="143" t="s">
        <v>1723</v>
      </c>
      <c r="EK23" s="143" t="s">
        <v>1724</v>
      </c>
      <c r="EL23" s="143" t="s">
        <v>1725</v>
      </c>
      <c r="EM23" s="143" t="s">
        <v>1726</v>
      </c>
      <c r="EN23" s="143" t="s">
        <v>1727</v>
      </c>
      <c r="EO23" s="144" t="s">
        <v>1728</v>
      </c>
      <c r="EP23" s="143" t="s">
        <v>1718</v>
      </c>
      <c r="EQ23" s="143" t="s">
        <v>1719</v>
      </c>
      <c r="ER23" s="143" t="s">
        <v>1720</v>
      </c>
      <c r="ES23" s="143" t="s">
        <v>1721</v>
      </c>
      <c r="ET23" s="143" t="s">
        <v>1722</v>
      </c>
      <c r="EU23" s="143" t="s">
        <v>1723</v>
      </c>
      <c r="EV23" s="143" t="s">
        <v>1724</v>
      </c>
      <c r="EW23" s="143" t="s">
        <v>1725</v>
      </c>
      <c r="EX23" s="143" t="s">
        <v>1726</v>
      </c>
      <c r="EY23" s="143" t="s">
        <v>1727</v>
      </c>
      <c r="EZ23" s="144" t="s">
        <v>1728</v>
      </c>
      <c r="FA23" s="143" t="s">
        <v>1718</v>
      </c>
      <c r="FB23" s="143" t="s">
        <v>1719</v>
      </c>
      <c r="FC23" s="143" t="s">
        <v>1720</v>
      </c>
      <c r="FD23" s="143" t="s">
        <v>1721</v>
      </c>
      <c r="FE23" s="143" t="s">
        <v>1722</v>
      </c>
      <c r="FF23" s="143" t="s">
        <v>1723</v>
      </c>
      <c r="FG23" s="143" t="s">
        <v>1724</v>
      </c>
      <c r="FH23" s="143" t="s">
        <v>1725</v>
      </c>
      <c r="FI23" s="143" t="s">
        <v>1726</v>
      </c>
      <c r="FJ23" s="143" t="s">
        <v>1727</v>
      </c>
      <c r="FK23" s="144" t="s">
        <v>1728</v>
      </c>
      <c r="FL23" s="143" t="s">
        <v>1718</v>
      </c>
      <c r="FM23" s="143" t="s">
        <v>1719</v>
      </c>
      <c r="FN23" s="143" t="s">
        <v>1720</v>
      </c>
      <c r="FO23" s="143" t="s">
        <v>1721</v>
      </c>
      <c r="FP23" s="143" t="s">
        <v>1722</v>
      </c>
      <c r="FQ23" s="143" t="s">
        <v>1723</v>
      </c>
      <c r="FR23" s="143" t="s">
        <v>1724</v>
      </c>
      <c r="FS23" s="143" t="s">
        <v>1725</v>
      </c>
      <c r="FT23" s="143" t="s">
        <v>1726</v>
      </c>
      <c r="FU23" s="143" t="s">
        <v>1727</v>
      </c>
      <c r="FV23" s="144" t="s">
        <v>1728</v>
      </c>
      <c r="FW23" s="143" t="s">
        <v>1718</v>
      </c>
      <c r="FX23" s="143" t="s">
        <v>1719</v>
      </c>
      <c r="FY23" s="143" t="s">
        <v>1720</v>
      </c>
      <c r="FZ23" s="143" t="s">
        <v>1721</v>
      </c>
      <c r="GA23" s="143" t="s">
        <v>1722</v>
      </c>
      <c r="GB23" s="143" t="s">
        <v>1723</v>
      </c>
      <c r="GC23" s="143" t="s">
        <v>1724</v>
      </c>
      <c r="GD23" s="143" t="s">
        <v>1725</v>
      </c>
      <c r="GE23" s="145" t="s">
        <v>1726</v>
      </c>
      <c r="GF23" s="145" t="s">
        <v>1727</v>
      </c>
      <c r="GG23" s="146" t="s">
        <v>1728</v>
      </c>
      <c r="GH23" s="138"/>
      <c r="GI23" s="147" t="s">
        <v>1717</v>
      </c>
      <c r="GJ23" s="138"/>
      <c r="GK23" s="147"/>
      <c r="GL23" s="8"/>
    </row>
    <row r="24" spans="1:194" ht="20.25" customHeight="1">
      <c r="A24" s="86"/>
      <c r="B24" s="24" t="s">
        <v>1729</v>
      </c>
      <c r="C24" s="141" t="s">
        <v>27</v>
      </c>
      <c r="D24" s="142">
        <v>3</v>
      </c>
      <c r="E24" s="144">
        <f t="shared" ref="E24:L24" si="40">IFERROR(SUM(E22:E23), 0)</f>
        <v>0</v>
      </c>
      <c r="F24" s="144">
        <f t="shared" si="40"/>
        <v>0</v>
      </c>
      <c r="G24" s="144">
        <f t="shared" si="40"/>
        <v>0</v>
      </c>
      <c r="H24" s="144">
        <f t="shared" si="40"/>
        <v>2.6379999999999999</v>
      </c>
      <c r="I24" s="144">
        <f t="shared" si="40"/>
        <v>0</v>
      </c>
      <c r="J24" s="144">
        <f t="shared" si="40"/>
        <v>0</v>
      </c>
      <c r="K24" s="144">
        <f t="shared" si="40"/>
        <v>0</v>
      </c>
      <c r="L24" s="144">
        <f t="shared" si="40"/>
        <v>0</v>
      </c>
      <c r="M24" s="144">
        <f>IFERROR(SUM(M22:M23), 0)</f>
        <v>0</v>
      </c>
      <c r="N24" s="144">
        <f>IFERROR(SUM(N22:N23), 0)</f>
        <v>0</v>
      </c>
      <c r="O24" s="144">
        <f t="shared" si="0"/>
        <v>2.6379999999999999</v>
      </c>
      <c r="P24" s="144">
        <f t="shared" ref="P24:Y24" si="41">IFERROR(SUM(P22:P23), 0)</f>
        <v>0</v>
      </c>
      <c r="Q24" s="144">
        <f t="shared" si="41"/>
        <v>0</v>
      </c>
      <c r="R24" s="144">
        <f t="shared" si="41"/>
        <v>0</v>
      </c>
      <c r="S24" s="144">
        <f t="shared" si="41"/>
        <v>6.8520000000000003</v>
      </c>
      <c r="T24" s="144">
        <f t="shared" si="41"/>
        <v>0</v>
      </c>
      <c r="U24" s="144">
        <f t="shared" si="41"/>
        <v>0</v>
      </c>
      <c r="V24" s="144">
        <f t="shared" si="41"/>
        <v>0</v>
      </c>
      <c r="W24" s="144">
        <f t="shared" si="41"/>
        <v>0</v>
      </c>
      <c r="X24" s="144">
        <f t="shared" si="41"/>
        <v>0</v>
      </c>
      <c r="Y24" s="144">
        <f t="shared" si="41"/>
        <v>0</v>
      </c>
      <c r="Z24" s="144">
        <f t="shared" si="1"/>
        <v>6.8520000000000003</v>
      </c>
      <c r="AA24" s="144">
        <f t="shared" ref="AA24:AJ24" si="42">IFERROR(SUM(AA22:AA23), 0)</f>
        <v>0</v>
      </c>
      <c r="AB24" s="144">
        <f t="shared" si="42"/>
        <v>0</v>
      </c>
      <c r="AC24" s="144">
        <f t="shared" si="42"/>
        <v>0</v>
      </c>
      <c r="AD24" s="144">
        <f t="shared" si="42"/>
        <v>9.9730000000000008</v>
      </c>
      <c r="AE24" s="144">
        <f t="shared" si="42"/>
        <v>0</v>
      </c>
      <c r="AF24" s="144">
        <f t="shared" si="42"/>
        <v>0</v>
      </c>
      <c r="AG24" s="144">
        <f t="shared" si="42"/>
        <v>0</v>
      </c>
      <c r="AH24" s="144">
        <f t="shared" si="42"/>
        <v>0</v>
      </c>
      <c r="AI24" s="144">
        <f t="shared" si="42"/>
        <v>0</v>
      </c>
      <c r="AJ24" s="144">
        <f t="shared" si="42"/>
        <v>0</v>
      </c>
      <c r="AK24" s="144">
        <f t="shared" si="2"/>
        <v>9.9730000000000008</v>
      </c>
      <c r="AL24" s="144">
        <f t="shared" ref="AL24:AU24" si="43">IFERROR(SUM(AL22:AL23), 0)</f>
        <v>0</v>
      </c>
      <c r="AM24" s="144">
        <f t="shared" si="43"/>
        <v>0</v>
      </c>
      <c r="AN24" s="144">
        <f t="shared" si="43"/>
        <v>0</v>
      </c>
      <c r="AO24" s="144">
        <f t="shared" si="43"/>
        <v>26.045999999999999</v>
      </c>
      <c r="AP24" s="144">
        <f t="shared" si="43"/>
        <v>0</v>
      </c>
      <c r="AQ24" s="144">
        <f t="shared" si="43"/>
        <v>0</v>
      </c>
      <c r="AR24" s="144">
        <f t="shared" si="43"/>
        <v>0</v>
      </c>
      <c r="AS24" s="144">
        <f t="shared" si="43"/>
        <v>0</v>
      </c>
      <c r="AT24" s="144">
        <f t="shared" si="43"/>
        <v>0</v>
      </c>
      <c r="AU24" s="144">
        <f t="shared" si="43"/>
        <v>0</v>
      </c>
      <c r="AV24" s="144">
        <f t="shared" si="3"/>
        <v>26.045999999999999</v>
      </c>
      <c r="AW24" s="144">
        <f t="shared" ref="AW24:BF24" si="44">IFERROR(SUM(AW22:AW23), 0)</f>
        <v>0</v>
      </c>
      <c r="AX24" s="144">
        <f t="shared" si="44"/>
        <v>0</v>
      </c>
      <c r="AY24" s="144">
        <f t="shared" si="44"/>
        <v>0</v>
      </c>
      <c r="AZ24" s="144">
        <f t="shared" si="44"/>
        <v>26.704999999999998</v>
      </c>
      <c r="BA24" s="144">
        <f t="shared" si="44"/>
        <v>0</v>
      </c>
      <c r="BB24" s="144">
        <f t="shared" si="44"/>
        <v>0</v>
      </c>
      <c r="BC24" s="144">
        <f t="shared" si="44"/>
        <v>0</v>
      </c>
      <c r="BD24" s="144">
        <f t="shared" si="44"/>
        <v>0</v>
      </c>
      <c r="BE24" s="144">
        <f t="shared" si="44"/>
        <v>0</v>
      </c>
      <c r="BF24" s="144">
        <f t="shared" si="44"/>
        <v>0</v>
      </c>
      <c r="BG24" s="144">
        <f t="shared" si="4"/>
        <v>26.704999999999998</v>
      </c>
      <c r="BH24" s="144">
        <f t="shared" ref="BH24:BQ24" si="45">IFERROR(SUM(BH22:BH23), 0)</f>
        <v>0</v>
      </c>
      <c r="BI24" s="144">
        <f t="shared" si="45"/>
        <v>0</v>
      </c>
      <c r="BJ24" s="144">
        <f t="shared" si="45"/>
        <v>0</v>
      </c>
      <c r="BK24" s="144">
        <f t="shared" si="45"/>
        <v>14.205</v>
      </c>
      <c r="BL24" s="144">
        <f t="shared" si="45"/>
        <v>0</v>
      </c>
      <c r="BM24" s="144">
        <f t="shared" si="45"/>
        <v>0</v>
      </c>
      <c r="BN24" s="144">
        <f t="shared" si="45"/>
        <v>0</v>
      </c>
      <c r="BO24" s="144">
        <f t="shared" si="45"/>
        <v>0</v>
      </c>
      <c r="BP24" s="144">
        <f t="shared" si="45"/>
        <v>0</v>
      </c>
      <c r="BQ24" s="144">
        <f t="shared" si="45"/>
        <v>0</v>
      </c>
      <c r="BR24" s="144">
        <f t="shared" si="5"/>
        <v>14.205</v>
      </c>
      <c r="BS24" s="144">
        <f t="shared" ref="BS24:CB24" si="46">IFERROR(SUM(BS22:BS23), 0)</f>
        <v>0</v>
      </c>
      <c r="BT24" s="144">
        <f t="shared" si="46"/>
        <v>0</v>
      </c>
      <c r="BU24" s="144">
        <f t="shared" si="46"/>
        <v>0</v>
      </c>
      <c r="BV24" s="144">
        <f t="shared" si="46"/>
        <v>14.337</v>
      </c>
      <c r="BW24" s="144">
        <f t="shared" si="46"/>
        <v>0</v>
      </c>
      <c r="BX24" s="144">
        <f t="shared" si="46"/>
        <v>0</v>
      </c>
      <c r="BY24" s="144">
        <f t="shared" si="46"/>
        <v>0</v>
      </c>
      <c r="BZ24" s="144">
        <f t="shared" si="46"/>
        <v>0</v>
      </c>
      <c r="CA24" s="144">
        <f t="shared" si="46"/>
        <v>0</v>
      </c>
      <c r="CB24" s="144">
        <f t="shared" si="46"/>
        <v>0</v>
      </c>
      <c r="CC24" s="144">
        <f t="shared" si="6"/>
        <v>14.337</v>
      </c>
      <c r="CD24" s="144">
        <f t="shared" ref="CD24:CM24" si="47">IFERROR(SUM(CD22:CD23), 0)</f>
        <v>0</v>
      </c>
      <c r="CE24" s="144">
        <f t="shared" si="47"/>
        <v>0</v>
      </c>
      <c r="CF24" s="144">
        <f t="shared" si="47"/>
        <v>0</v>
      </c>
      <c r="CG24" s="144">
        <f t="shared" si="47"/>
        <v>11.047000000000001</v>
      </c>
      <c r="CH24" s="144">
        <f t="shared" si="47"/>
        <v>0</v>
      </c>
      <c r="CI24" s="144">
        <f t="shared" si="47"/>
        <v>0</v>
      </c>
      <c r="CJ24" s="144">
        <f t="shared" si="47"/>
        <v>0</v>
      </c>
      <c r="CK24" s="144">
        <f t="shared" si="47"/>
        <v>0</v>
      </c>
      <c r="CL24" s="148">
        <f t="shared" si="47"/>
        <v>0</v>
      </c>
      <c r="CM24" s="148">
        <f t="shared" si="47"/>
        <v>0</v>
      </c>
      <c r="CN24" s="146">
        <f t="shared" si="7"/>
        <v>11.047000000000001</v>
      </c>
      <c r="CO24" s="138"/>
      <c r="CP24" s="147" t="s">
        <v>1730</v>
      </c>
      <c r="CQ24" s="138"/>
      <c r="CR24" s="147"/>
      <c r="CS24" s="8"/>
      <c r="CT24" s="8"/>
      <c r="CU24" s="24" t="s">
        <v>1729</v>
      </c>
      <c r="CV24" s="141" t="s">
        <v>27</v>
      </c>
      <c r="CW24" s="142">
        <v>3</v>
      </c>
      <c r="CX24" s="144" t="s">
        <v>1731</v>
      </c>
      <c r="CY24" s="144" t="s">
        <v>1732</v>
      </c>
      <c r="CZ24" s="144" t="s">
        <v>1733</v>
      </c>
      <c r="DA24" s="144" t="s">
        <v>1734</v>
      </c>
      <c r="DB24" s="144" t="s">
        <v>1735</v>
      </c>
      <c r="DC24" s="144" t="s">
        <v>1736</v>
      </c>
      <c r="DD24" s="144" t="s">
        <v>1737</v>
      </c>
      <c r="DE24" s="144" t="s">
        <v>1738</v>
      </c>
      <c r="DF24" s="144" t="s">
        <v>1739</v>
      </c>
      <c r="DG24" s="144" t="s">
        <v>1740</v>
      </c>
      <c r="DH24" s="144" t="s">
        <v>1741</v>
      </c>
      <c r="DI24" s="144" t="s">
        <v>1731</v>
      </c>
      <c r="DJ24" s="144" t="s">
        <v>1732</v>
      </c>
      <c r="DK24" s="144" t="s">
        <v>1733</v>
      </c>
      <c r="DL24" s="144" t="s">
        <v>1734</v>
      </c>
      <c r="DM24" s="144" t="s">
        <v>1735</v>
      </c>
      <c r="DN24" s="144" t="s">
        <v>1736</v>
      </c>
      <c r="DO24" s="144" t="s">
        <v>1737</v>
      </c>
      <c r="DP24" s="144" t="s">
        <v>1738</v>
      </c>
      <c r="DQ24" s="144" t="s">
        <v>1739</v>
      </c>
      <c r="DR24" s="144" t="s">
        <v>1740</v>
      </c>
      <c r="DS24" s="144" t="s">
        <v>1741</v>
      </c>
      <c r="DT24" s="144" t="s">
        <v>1731</v>
      </c>
      <c r="DU24" s="144" t="s">
        <v>1732</v>
      </c>
      <c r="DV24" s="144" t="s">
        <v>1733</v>
      </c>
      <c r="DW24" s="144" t="s">
        <v>1734</v>
      </c>
      <c r="DX24" s="144" t="s">
        <v>1735</v>
      </c>
      <c r="DY24" s="144" t="s">
        <v>1736</v>
      </c>
      <c r="DZ24" s="144" t="s">
        <v>1737</v>
      </c>
      <c r="EA24" s="144" t="s">
        <v>1738</v>
      </c>
      <c r="EB24" s="144" t="s">
        <v>1739</v>
      </c>
      <c r="EC24" s="144" t="s">
        <v>1740</v>
      </c>
      <c r="ED24" s="144" t="s">
        <v>1741</v>
      </c>
      <c r="EE24" s="144" t="s">
        <v>1731</v>
      </c>
      <c r="EF24" s="144" t="s">
        <v>1732</v>
      </c>
      <c r="EG24" s="144" t="s">
        <v>1733</v>
      </c>
      <c r="EH24" s="144" t="s">
        <v>1734</v>
      </c>
      <c r="EI24" s="144" t="s">
        <v>1735</v>
      </c>
      <c r="EJ24" s="144" t="s">
        <v>1736</v>
      </c>
      <c r="EK24" s="144" t="s">
        <v>1737</v>
      </c>
      <c r="EL24" s="144" t="s">
        <v>1738</v>
      </c>
      <c r="EM24" s="144" t="s">
        <v>1739</v>
      </c>
      <c r="EN24" s="144" t="s">
        <v>1740</v>
      </c>
      <c r="EO24" s="144" t="s">
        <v>1741</v>
      </c>
      <c r="EP24" s="144" t="s">
        <v>1731</v>
      </c>
      <c r="EQ24" s="144" t="s">
        <v>1732</v>
      </c>
      <c r="ER24" s="144" t="s">
        <v>1733</v>
      </c>
      <c r="ES24" s="144" t="s">
        <v>1734</v>
      </c>
      <c r="ET24" s="144" t="s">
        <v>1735</v>
      </c>
      <c r="EU24" s="144" t="s">
        <v>1736</v>
      </c>
      <c r="EV24" s="144" t="s">
        <v>1737</v>
      </c>
      <c r="EW24" s="144" t="s">
        <v>1738</v>
      </c>
      <c r="EX24" s="144" t="s">
        <v>1739</v>
      </c>
      <c r="EY24" s="144" t="s">
        <v>1740</v>
      </c>
      <c r="EZ24" s="144" t="s">
        <v>1741</v>
      </c>
      <c r="FA24" s="144" t="s">
        <v>1731</v>
      </c>
      <c r="FB24" s="144" t="s">
        <v>1732</v>
      </c>
      <c r="FC24" s="144" t="s">
        <v>1733</v>
      </c>
      <c r="FD24" s="144" t="s">
        <v>1734</v>
      </c>
      <c r="FE24" s="144" t="s">
        <v>1735</v>
      </c>
      <c r="FF24" s="144" t="s">
        <v>1736</v>
      </c>
      <c r="FG24" s="144" t="s">
        <v>1737</v>
      </c>
      <c r="FH24" s="144" t="s">
        <v>1738</v>
      </c>
      <c r="FI24" s="144" t="s">
        <v>1739</v>
      </c>
      <c r="FJ24" s="144" t="s">
        <v>1740</v>
      </c>
      <c r="FK24" s="144" t="s">
        <v>1741</v>
      </c>
      <c r="FL24" s="144" t="s">
        <v>1731</v>
      </c>
      <c r="FM24" s="144" t="s">
        <v>1732</v>
      </c>
      <c r="FN24" s="144" t="s">
        <v>1733</v>
      </c>
      <c r="FO24" s="144" t="s">
        <v>1734</v>
      </c>
      <c r="FP24" s="144" t="s">
        <v>1735</v>
      </c>
      <c r="FQ24" s="144" t="s">
        <v>1736</v>
      </c>
      <c r="FR24" s="144" t="s">
        <v>1737</v>
      </c>
      <c r="FS24" s="144" t="s">
        <v>1738</v>
      </c>
      <c r="FT24" s="144" t="s">
        <v>1739</v>
      </c>
      <c r="FU24" s="144" t="s">
        <v>1740</v>
      </c>
      <c r="FV24" s="144" t="s">
        <v>1741</v>
      </c>
      <c r="FW24" s="144" t="s">
        <v>1731</v>
      </c>
      <c r="FX24" s="144" t="s">
        <v>1732</v>
      </c>
      <c r="FY24" s="144" t="s">
        <v>1733</v>
      </c>
      <c r="FZ24" s="144" t="s">
        <v>1734</v>
      </c>
      <c r="GA24" s="144" t="s">
        <v>1735</v>
      </c>
      <c r="GB24" s="144" t="s">
        <v>1736</v>
      </c>
      <c r="GC24" s="144" t="s">
        <v>1737</v>
      </c>
      <c r="GD24" s="144" t="s">
        <v>1738</v>
      </c>
      <c r="GE24" s="148" t="s">
        <v>1739</v>
      </c>
      <c r="GF24" s="148" t="s">
        <v>1740</v>
      </c>
      <c r="GG24" s="146" t="s">
        <v>1741</v>
      </c>
      <c r="GH24" s="138"/>
      <c r="GI24" s="147" t="s">
        <v>1730</v>
      </c>
      <c r="GJ24" s="138"/>
      <c r="GK24" s="147"/>
      <c r="GL24" s="8"/>
    </row>
    <row r="25" spans="1:194" ht="20.25" customHeight="1">
      <c r="A25" s="86"/>
      <c r="B25" s="24" t="s">
        <v>1742</v>
      </c>
      <c r="C25" s="141" t="s">
        <v>27</v>
      </c>
      <c r="D25" s="142">
        <v>3</v>
      </c>
      <c r="E25" s="143">
        <v>0</v>
      </c>
      <c r="F25" s="143">
        <v>0</v>
      </c>
      <c r="G25" s="143">
        <v>0</v>
      </c>
      <c r="H25" s="143">
        <v>0.71699999999999997</v>
      </c>
      <c r="I25" s="143">
        <v>0</v>
      </c>
      <c r="J25" s="143">
        <v>0</v>
      </c>
      <c r="K25" s="143">
        <v>0</v>
      </c>
      <c r="L25" s="143">
        <v>0</v>
      </c>
      <c r="M25" s="143"/>
      <c r="N25" s="143"/>
      <c r="O25" s="144">
        <f t="shared" si="0"/>
        <v>0.71699999999999997</v>
      </c>
      <c r="P25" s="143">
        <v>0</v>
      </c>
      <c r="Q25" s="143">
        <v>0</v>
      </c>
      <c r="R25" s="143">
        <v>0</v>
      </c>
      <c r="S25" s="143">
        <v>1.016</v>
      </c>
      <c r="T25" s="143">
        <v>0</v>
      </c>
      <c r="U25" s="143">
        <v>0</v>
      </c>
      <c r="V25" s="143">
        <v>0</v>
      </c>
      <c r="W25" s="143">
        <v>0</v>
      </c>
      <c r="X25" s="143"/>
      <c r="Y25" s="143"/>
      <c r="Z25" s="144">
        <f t="shared" si="1"/>
        <v>1.016</v>
      </c>
      <c r="AA25" s="143">
        <v>0</v>
      </c>
      <c r="AB25" s="143">
        <v>0</v>
      </c>
      <c r="AC25" s="143">
        <v>0</v>
      </c>
      <c r="AD25" s="143">
        <v>1.6759999999999999</v>
      </c>
      <c r="AE25" s="143">
        <v>0</v>
      </c>
      <c r="AF25" s="143">
        <v>0</v>
      </c>
      <c r="AG25" s="143">
        <v>0</v>
      </c>
      <c r="AH25" s="143">
        <v>0</v>
      </c>
      <c r="AI25" s="143"/>
      <c r="AJ25" s="143"/>
      <c r="AK25" s="144">
        <f t="shared" si="2"/>
        <v>1.6759999999999999</v>
      </c>
      <c r="AL25" s="143">
        <v>2.1059999999999999</v>
      </c>
      <c r="AM25" s="143">
        <v>0.69099999999999995</v>
      </c>
      <c r="AN25" s="143">
        <v>0.34599999999999997</v>
      </c>
      <c r="AO25" s="143">
        <v>5.4870000000000001</v>
      </c>
      <c r="AP25" s="143">
        <v>0</v>
      </c>
      <c r="AQ25" s="143">
        <v>0</v>
      </c>
      <c r="AR25" s="143">
        <v>0</v>
      </c>
      <c r="AS25" s="143">
        <v>0</v>
      </c>
      <c r="AT25" s="143"/>
      <c r="AU25" s="143"/>
      <c r="AV25" s="144">
        <f t="shared" si="3"/>
        <v>8.629999999999999</v>
      </c>
      <c r="AW25" s="143">
        <v>4.117</v>
      </c>
      <c r="AX25" s="143">
        <v>1.3520000000000001</v>
      </c>
      <c r="AY25" s="143">
        <v>0.67600000000000005</v>
      </c>
      <c r="AZ25" s="143">
        <v>5.3949999999999996</v>
      </c>
      <c r="BA25" s="143">
        <v>0</v>
      </c>
      <c r="BB25" s="143">
        <v>0</v>
      </c>
      <c r="BC25" s="143">
        <v>0</v>
      </c>
      <c r="BD25" s="143">
        <v>0</v>
      </c>
      <c r="BE25" s="143"/>
      <c r="BF25" s="143"/>
      <c r="BG25" s="144">
        <f t="shared" si="4"/>
        <v>11.54</v>
      </c>
      <c r="BH25" s="143">
        <v>4.7220000000000004</v>
      </c>
      <c r="BI25" s="143">
        <v>1.55</v>
      </c>
      <c r="BJ25" s="143">
        <v>0.77500000000000002</v>
      </c>
      <c r="BK25" s="143">
        <v>2.694</v>
      </c>
      <c r="BL25" s="143">
        <v>0</v>
      </c>
      <c r="BM25" s="143">
        <v>0</v>
      </c>
      <c r="BN25" s="143">
        <v>0</v>
      </c>
      <c r="BO25" s="143">
        <v>0</v>
      </c>
      <c r="BP25" s="143"/>
      <c r="BQ25" s="143"/>
      <c r="BR25" s="144">
        <f t="shared" si="5"/>
        <v>9.7409999999999997</v>
      </c>
      <c r="BS25" s="143">
        <v>2.0449999999999999</v>
      </c>
      <c r="BT25" s="143">
        <v>0.67100000000000004</v>
      </c>
      <c r="BU25" s="143">
        <v>0.33600000000000002</v>
      </c>
      <c r="BV25" s="143">
        <v>2.681</v>
      </c>
      <c r="BW25" s="143">
        <v>0</v>
      </c>
      <c r="BX25" s="143">
        <v>0</v>
      </c>
      <c r="BY25" s="143">
        <v>0</v>
      </c>
      <c r="BZ25" s="143">
        <v>0</v>
      </c>
      <c r="CA25" s="143"/>
      <c r="CB25" s="143"/>
      <c r="CC25" s="144">
        <f t="shared" si="6"/>
        <v>5.7330000000000005</v>
      </c>
      <c r="CD25" s="143">
        <v>0.70799999999999996</v>
      </c>
      <c r="CE25" s="143">
        <v>0.23300000000000001</v>
      </c>
      <c r="CF25" s="143">
        <v>0.11600000000000001</v>
      </c>
      <c r="CG25" s="143">
        <v>1.8480000000000001</v>
      </c>
      <c r="CH25" s="143">
        <v>0</v>
      </c>
      <c r="CI25" s="143">
        <v>0</v>
      </c>
      <c r="CJ25" s="143">
        <v>0</v>
      </c>
      <c r="CK25" s="143">
        <v>0</v>
      </c>
      <c r="CL25" s="145"/>
      <c r="CM25" s="145"/>
      <c r="CN25" s="146">
        <f t="shared" si="7"/>
        <v>2.9050000000000002</v>
      </c>
      <c r="CO25" s="138"/>
      <c r="CP25" s="147" t="s">
        <v>1743</v>
      </c>
      <c r="CQ25" s="138"/>
      <c r="CR25" s="147"/>
      <c r="CS25" s="8"/>
      <c r="CT25" s="8"/>
      <c r="CU25" s="24" t="s">
        <v>1742</v>
      </c>
      <c r="CV25" s="141" t="s">
        <v>27</v>
      </c>
      <c r="CW25" s="142">
        <v>3</v>
      </c>
      <c r="CX25" s="143" t="s">
        <v>1744</v>
      </c>
      <c r="CY25" s="143" t="s">
        <v>1745</v>
      </c>
      <c r="CZ25" s="143" t="s">
        <v>1746</v>
      </c>
      <c r="DA25" s="143" t="s">
        <v>1747</v>
      </c>
      <c r="DB25" s="143" t="s">
        <v>1748</v>
      </c>
      <c r="DC25" s="143" t="s">
        <v>1749</v>
      </c>
      <c r="DD25" s="143" t="s">
        <v>1750</v>
      </c>
      <c r="DE25" s="143" t="s">
        <v>1751</v>
      </c>
      <c r="DF25" s="143" t="s">
        <v>1752</v>
      </c>
      <c r="DG25" s="143" t="s">
        <v>1753</v>
      </c>
      <c r="DH25" s="144" t="s">
        <v>1754</v>
      </c>
      <c r="DI25" s="143" t="s">
        <v>1744</v>
      </c>
      <c r="DJ25" s="143" t="s">
        <v>1745</v>
      </c>
      <c r="DK25" s="143" t="s">
        <v>1746</v>
      </c>
      <c r="DL25" s="143" t="s">
        <v>1747</v>
      </c>
      <c r="DM25" s="143" t="s">
        <v>1748</v>
      </c>
      <c r="DN25" s="143" t="s">
        <v>1749</v>
      </c>
      <c r="DO25" s="143" t="s">
        <v>1750</v>
      </c>
      <c r="DP25" s="143" t="s">
        <v>1751</v>
      </c>
      <c r="DQ25" s="143" t="s">
        <v>1752</v>
      </c>
      <c r="DR25" s="143" t="s">
        <v>1753</v>
      </c>
      <c r="DS25" s="144" t="s">
        <v>1754</v>
      </c>
      <c r="DT25" s="143" t="s">
        <v>1744</v>
      </c>
      <c r="DU25" s="143" t="s">
        <v>1745</v>
      </c>
      <c r="DV25" s="143" t="s">
        <v>1746</v>
      </c>
      <c r="DW25" s="143" t="s">
        <v>1747</v>
      </c>
      <c r="DX25" s="143" t="s">
        <v>1748</v>
      </c>
      <c r="DY25" s="143" t="s">
        <v>1749</v>
      </c>
      <c r="DZ25" s="143" t="s">
        <v>1750</v>
      </c>
      <c r="EA25" s="143" t="s">
        <v>1751</v>
      </c>
      <c r="EB25" s="143" t="s">
        <v>1752</v>
      </c>
      <c r="EC25" s="143" t="s">
        <v>1753</v>
      </c>
      <c r="ED25" s="144" t="s">
        <v>1754</v>
      </c>
      <c r="EE25" s="143" t="s">
        <v>1744</v>
      </c>
      <c r="EF25" s="143" t="s">
        <v>1745</v>
      </c>
      <c r="EG25" s="143" t="s">
        <v>1746</v>
      </c>
      <c r="EH25" s="143" t="s">
        <v>1747</v>
      </c>
      <c r="EI25" s="143" t="s">
        <v>1748</v>
      </c>
      <c r="EJ25" s="143" t="s">
        <v>1749</v>
      </c>
      <c r="EK25" s="143" t="s">
        <v>1750</v>
      </c>
      <c r="EL25" s="143" t="s">
        <v>1751</v>
      </c>
      <c r="EM25" s="143" t="s">
        <v>1752</v>
      </c>
      <c r="EN25" s="143" t="s">
        <v>1753</v>
      </c>
      <c r="EO25" s="144" t="s">
        <v>1754</v>
      </c>
      <c r="EP25" s="143" t="s">
        <v>1744</v>
      </c>
      <c r="EQ25" s="143" t="s">
        <v>1745</v>
      </c>
      <c r="ER25" s="143" t="s">
        <v>1746</v>
      </c>
      <c r="ES25" s="143" t="s">
        <v>1747</v>
      </c>
      <c r="ET25" s="143" t="s">
        <v>1748</v>
      </c>
      <c r="EU25" s="143" t="s">
        <v>1749</v>
      </c>
      <c r="EV25" s="143" t="s">
        <v>1750</v>
      </c>
      <c r="EW25" s="143" t="s">
        <v>1751</v>
      </c>
      <c r="EX25" s="143" t="s">
        <v>1752</v>
      </c>
      <c r="EY25" s="143" t="s">
        <v>1753</v>
      </c>
      <c r="EZ25" s="144" t="s">
        <v>1754</v>
      </c>
      <c r="FA25" s="143" t="s">
        <v>1744</v>
      </c>
      <c r="FB25" s="143" t="s">
        <v>1745</v>
      </c>
      <c r="FC25" s="143" t="s">
        <v>1746</v>
      </c>
      <c r="FD25" s="143" t="s">
        <v>1747</v>
      </c>
      <c r="FE25" s="143" t="s">
        <v>1748</v>
      </c>
      <c r="FF25" s="143" t="s">
        <v>1749</v>
      </c>
      <c r="FG25" s="143" t="s">
        <v>1750</v>
      </c>
      <c r="FH25" s="143" t="s">
        <v>1751</v>
      </c>
      <c r="FI25" s="143" t="s">
        <v>1752</v>
      </c>
      <c r="FJ25" s="143" t="s">
        <v>1753</v>
      </c>
      <c r="FK25" s="144" t="s">
        <v>1754</v>
      </c>
      <c r="FL25" s="143" t="s">
        <v>1744</v>
      </c>
      <c r="FM25" s="143" t="s">
        <v>1745</v>
      </c>
      <c r="FN25" s="143" t="s">
        <v>1746</v>
      </c>
      <c r="FO25" s="143" t="s">
        <v>1747</v>
      </c>
      <c r="FP25" s="143" t="s">
        <v>1748</v>
      </c>
      <c r="FQ25" s="143" t="s">
        <v>1749</v>
      </c>
      <c r="FR25" s="143" t="s">
        <v>1750</v>
      </c>
      <c r="FS25" s="143" t="s">
        <v>1751</v>
      </c>
      <c r="FT25" s="143" t="s">
        <v>1752</v>
      </c>
      <c r="FU25" s="143" t="s">
        <v>1753</v>
      </c>
      <c r="FV25" s="144" t="s">
        <v>1754</v>
      </c>
      <c r="FW25" s="143" t="s">
        <v>1744</v>
      </c>
      <c r="FX25" s="143" t="s">
        <v>1745</v>
      </c>
      <c r="FY25" s="143" t="s">
        <v>1746</v>
      </c>
      <c r="FZ25" s="143" t="s">
        <v>1747</v>
      </c>
      <c r="GA25" s="143" t="s">
        <v>1748</v>
      </c>
      <c r="GB25" s="143" t="s">
        <v>1749</v>
      </c>
      <c r="GC25" s="143" t="s">
        <v>1750</v>
      </c>
      <c r="GD25" s="143" t="s">
        <v>1751</v>
      </c>
      <c r="GE25" s="145" t="s">
        <v>1752</v>
      </c>
      <c r="GF25" s="145" t="s">
        <v>1753</v>
      </c>
      <c r="GG25" s="146" t="s">
        <v>1754</v>
      </c>
      <c r="GH25" s="138"/>
      <c r="GI25" s="147" t="s">
        <v>1743</v>
      </c>
      <c r="GJ25" s="138"/>
      <c r="GK25" s="147"/>
      <c r="GL25" s="8"/>
    </row>
    <row r="26" spans="1:194" ht="20.25" customHeight="1">
      <c r="A26" s="86"/>
      <c r="B26" s="24" t="s">
        <v>1755</v>
      </c>
      <c r="C26" s="141" t="s">
        <v>27</v>
      </c>
      <c r="D26" s="142">
        <v>3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/>
      <c r="N26" s="143"/>
      <c r="O26" s="144">
        <f t="shared" si="0"/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43"/>
      <c r="Y26" s="143"/>
      <c r="Z26" s="144">
        <f t="shared" si="1"/>
        <v>0</v>
      </c>
      <c r="AA26" s="143">
        <v>0</v>
      </c>
      <c r="AB26" s="143">
        <v>0</v>
      </c>
      <c r="AC26" s="143">
        <v>0</v>
      </c>
      <c r="AD26" s="143">
        <v>0</v>
      </c>
      <c r="AE26" s="143">
        <v>0</v>
      </c>
      <c r="AF26" s="143">
        <v>0</v>
      </c>
      <c r="AG26" s="143">
        <v>0</v>
      </c>
      <c r="AH26" s="143">
        <v>0</v>
      </c>
      <c r="AI26" s="143"/>
      <c r="AJ26" s="143"/>
      <c r="AK26" s="144">
        <f t="shared" si="2"/>
        <v>0</v>
      </c>
      <c r="AL26" s="143">
        <v>1.6E-2</v>
      </c>
      <c r="AM26" s="143">
        <v>5.0000000000000001E-3</v>
      </c>
      <c r="AN26" s="143">
        <v>3.0000000000000001E-3</v>
      </c>
      <c r="AO26" s="143">
        <v>0</v>
      </c>
      <c r="AP26" s="143">
        <v>0</v>
      </c>
      <c r="AQ26" s="143">
        <v>0</v>
      </c>
      <c r="AR26" s="143">
        <v>0</v>
      </c>
      <c r="AS26" s="143">
        <v>0</v>
      </c>
      <c r="AT26" s="143"/>
      <c r="AU26" s="143"/>
      <c r="AV26" s="144">
        <f t="shared" si="3"/>
        <v>2.4E-2</v>
      </c>
      <c r="AW26" s="143">
        <v>4.5999999999999999E-2</v>
      </c>
      <c r="AX26" s="143">
        <v>1.4999999999999999E-2</v>
      </c>
      <c r="AY26" s="143">
        <v>8.0000000000000002E-3</v>
      </c>
      <c r="AZ26" s="143">
        <v>1E-3</v>
      </c>
      <c r="BA26" s="143">
        <v>0</v>
      </c>
      <c r="BB26" s="143">
        <v>0</v>
      </c>
      <c r="BC26" s="143">
        <v>0</v>
      </c>
      <c r="BD26" s="143">
        <v>0</v>
      </c>
      <c r="BE26" s="143"/>
      <c r="BF26" s="143"/>
      <c r="BG26" s="144">
        <f t="shared" si="4"/>
        <v>7.0000000000000007E-2</v>
      </c>
      <c r="BH26" s="143">
        <v>8.2000000000000003E-2</v>
      </c>
      <c r="BI26" s="143">
        <v>2.7E-2</v>
      </c>
      <c r="BJ26" s="143">
        <v>1.4E-2</v>
      </c>
      <c r="BK26" s="143">
        <v>1E-3</v>
      </c>
      <c r="BL26" s="143">
        <v>0</v>
      </c>
      <c r="BM26" s="143">
        <v>0</v>
      </c>
      <c r="BN26" s="143">
        <v>0</v>
      </c>
      <c r="BO26" s="143">
        <v>0</v>
      </c>
      <c r="BP26" s="143"/>
      <c r="BQ26" s="143"/>
      <c r="BR26" s="144">
        <f t="shared" si="5"/>
        <v>0.124</v>
      </c>
      <c r="BS26" s="143">
        <v>9.8000000000000004E-2</v>
      </c>
      <c r="BT26" s="143">
        <v>3.2000000000000001E-2</v>
      </c>
      <c r="BU26" s="143">
        <v>1.6E-2</v>
      </c>
      <c r="BV26" s="143">
        <v>1E-3</v>
      </c>
      <c r="BW26" s="143">
        <v>0</v>
      </c>
      <c r="BX26" s="143">
        <v>0</v>
      </c>
      <c r="BY26" s="143">
        <v>0</v>
      </c>
      <c r="BZ26" s="143">
        <v>0</v>
      </c>
      <c r="CA26" s="143"/>
      <c r="CB26" s="143"/>
      <c r="CC26" s="144">
        <f t="shared" si="6"/>
        <v>0.14700000000000002</v>
      </c>
      <c r="CD26" s="143">
        <v>0.10299999999999999</v>
      </c>
      <c r="CE26" s="143">
        <v>3.4000000000000002E-2</v>
      </c>
      <c r="CF26" s="143">
        <v>1.7000000000000001E-2</v>
      </c>
      <c r="CG26" s="143">
        <v>0.57299999999999995</v>
      </c>
      <c r="CH26" s="143">
        <v>0</v>
      </c>
      <c r="CI26" s="143">
        <v>0</v>
      </c>
      <c r="CJ26" s="143">
        <v>0</v>
      </c>
      <c r="CK26" s="143">
        <v>0</v>
      </c>
      <c r="CL26" s="145"/>
      <c r="CM26" s="145"/>
      <c r="CN26" s="146">
        <f t="shared" si="7"/>
        <v>0.72699999999999998</v>
      </c>
      <c r="CO26" s="138"/>
      <c r="CP26" s="147" t="s">
        <v>1756</v>
      </c>
      <c r="CQ26" s="138"/>
      <c r="CR26" s="147"/>
      <c r="CS26" s="8"/>
      <c r="CT26" s="8"/>
      <c r="CU26" s="24" t="s">
        <v>1755</v>
      </c>
      <c r="CV26" s="141" t="s">
        <v>27</v>
      </c>
      <c r="CW26" s="142">
        <v>3</v>
      </c>
      <c r="CX26" s="143" t="s">
        <v>1757</v>
      </c>
      <c r="CY26" s="143" t="s">
        <v>1758</v>
      </c>
      <c r="CZ26" s="143" t="s">
        <v>1759</v>
      </c>
      <c r="DA26" s="143" t="s">
        <v>1760</v>
      </c>
      <c r="DB26" s="143" t="s">
        <v>1761</v>
      </c>
      <c r="DC26" s="143" t="s">
        <v>1762</v>
      </c>
      <c r="DD26" s="143" t="s">
        <v>1763</v>
      </c>
      <c r="DE26" s="143" t="s">
        <v>1764</v>
      </c>
      <c r="DF26" s="143" t="s">
        <v>1765</v>
      </c>
      <c r="DG26" s="143" t="s">
        <v>1766</v>
      </c>
      <c r="DH26" s="144" t="s">
        <v>1767</v>
      </c>
      <c r="DI26" s="143" t="s">
        <v>1757</v>
      </c>
      <c r="DJ26" s="143" t="s">
        <v>1758</v>
      </c>
      <c r="DK26" s="143" t="s">
        <v>1759</v>
      </c>
      <c r="DL26" s="143" t="s">
        <v>1760</v>
      </c>
      <c r="DM26" s="143" t="s">
        <v>1761</v>
      </c>
      <c r="DN26" s="143" t="s">
        <v>1762</v>
      </c>
      <c r="DO26" s="143" t="s">
        <v>1763</v>
      </c>
      <c r="DP26" s="143" t="s">
        <v>1764</v>
      </c>
      <c r="DQ26" s="143" t="s">
        <v>1765</v>
      </c>
      <c r="DR26" s="143" t="s">
        <v>1766</v>
      </c>
      <c r="DS26" s="144" t="s">
        <v>1767</v>
      </c>
      <c r="DT26" s="143" t="s">
        <v>1757</v>
      </c>
      <c r="DU26" s="143" t="s">
        <v>1758</v>
      </c>
      <c r="DV26" s="143" t="s">
        <v>1759</v>
      </c>
      <c r="DW26" s="143" t="s">
        <v>1760</v>
      </c>
      <c r="DX26" s="143" t="s">
        <v>1761</v>
      </c>
      <c r="DY26" s="143" t="s">
        <v>1762</v>
      </c>
      <c r="DZ26" s="143" t="s">
        <v>1763</v>
      </c>
      <c r="EA26" s="143" t="s">
        <v>1764</v>
      </c>
      <c r="EB26" s="143" t="s">
        <v>1765</v>
      </c>
      <c r="EC26" s="143" t="s">
        <v>1766</v>
      </c>
      <c r="ED26" s="144" t="s">
        <v>1767</v>
      </c>
      <c r="EE26" s="143" t="s">
        <v>1757</v>
      </c>
      <c r="EF26" s="143" t="s">
        <v>1758</v>
      </c>
      <c r="EG26" s="143" t="s">
        <v>1759</v>
      </c>
      <c r="EH26" s="143" t="s">
        <v>1760</v>
      </c>
      <c r="EI26" s="143" t="s">
        <v>1761</v>
      </c>
      <c r="EJ26" s="143" t="s">
        <v>1762</v>
      </c>
      <c r="EK26" s="143" t="s">
        <v>1763</v>
      </c>
      <c r="EL26" s="143" t="s">
        <v>1764</v>
      </c>
      <c r="EM26" s="143" t="s">
        <v>1765</v>
      </c>
      <c r="EN26" s="143" t="s">
        <v>1766</v>
      </c>
      <c r="EO26" s="144" t="s">
        <v>1767</v>
      </c>
      <c r="EP26" s="143" t="s">
        <v>1757</v>
      </c>
      <c r="EQ26" s="143" t="s">
        <v>1758</v>
      </c>
      <c r="ER26" s="143" t="s">
        <v>1759</v>
      </c>
      <c r="ES26" s="143" t="s">
        <v>1760</v>
      </c>
      <c r="ET26" s="143" t="s">
        <v>1761</v>
      </c>
      <c r="EU26" s="143" t="s">
        <v>1762</v>
      </c>
      <c r="EV26" s="143" t="s">
        <v>1763</v>
      </c>
      <c r="EW26" s="143" t="s">
        <v>1764</v>
      </c>
      <c r="EX26" s="143" t="s">
        <v>1765</v>
      </c>
      <c r="EY26" s="143" t="s">
        <v>1766</v>
      </c>
      <c r="EZ26" s="144" t="s">
        <v>1767</v>
      </c>
      <c r="FA26" s="143" t="s">
        <v>1757</v>
      </c>
      <c r="FB26" s="143" t="s">
        <v>1758</v>
      </c>
      <c r="FC26" s="143" t="s">
        <v>1759</v>
      </c>
      <c r="FD26" s="143" t="s">
        <v>1760</v>
      </c>
      <c r="FE26" s="143" t="s">
        <v>1761</v>
      </c>
      <c r="FF26" s="143" t="s">
        <v>1762</v>
      </c>
      <c r="FG26" s="143" t="s">
        <v>1763</v>
      </c>
      <c r="FH26" s="143" t="s">
        <v>1764</v>
      </c>
      <c r="FI26" s="143" t="s">
        <v>1765</v>
      </c>
      <c r="FJ26" s="143" t="s">
        <v>1766</v>
      </c>
      <c r="FK26" s="144" t="s">
        <v>1767</v>
      </c>
      <c r="FL26" s="143" t="s">
        <v>1757</v>
      </c>
      <c r="FM26" s="143" t="s">
        <v>1758</v>
      </c>
      <c r="FN26" s="143" t="s">
        <v>1759</v>
      </c>
      <c r="FO26" s="143" t="s">
        <v>1760</v>
      </c>
      <c r="FP26" s="143" t="s">
        <v>1761</v>
      </c>
      <c r="FQ26" s="143" t="s">
        <v>1762</v>
      </c>
      <c r="FR26" s="143" t="s">
        <v>1763</v>
      </c>
      <c r="FS26" s="143" t="s">
        <v>1764</v>
      </c>
      <c r="FT26" s="143" t="s">
        <v>1765</v>
      </c>
      <c r="FU26" s="143" t="s">
        <v>1766</v>
      </c>
      <c r="FV26" s="144" t="s">
        <v>1767</v>
      </c>
      <c r="FW26" s="143" t="s">
        <v>1757</v>
      </c>
      <c r="FX26" s="143" t="s">
        <v>1758</v>
      </c>
      <c r="FY26" s="143" t="s">
        <v>1759</v>
      </c>
      <c r="FZ26" s="143" t="s">
        <v>1760</v>
      </c>
      <c r="GA26" s="143" t="s">
        <v>1761</v>
      </c>
      <c r="GB26" s="143" t="s">
        <v>1762</v>
      </c>
      <c r="GC26" s="143" t="s">
        <v>1763</v>
      </c>
      <c r="GD26" s="143" t="s">
        <v>1764</v>
      </c>
      <c r="GE26" s="145" t="s">
        <v>1765</v>
      </c>
      <c r="GF26" s="145" t="s">
        <v>1766</v>
      </c>
      <c r="GG26" s="146" t="s">
        <v>1767</v>
      </c>
      <c r="GH26" s="138"/>
      <c r="GI26" s="147" t="s">
        <v>1756</v>
      </c>
      <c r="GJ26" s="138"/>
      <c r="GK26" s="147"/>
      <c r="GL26" s="8"/>
    </row>
    <row r="27" spans="1:194" ht="20.25" customHeight="1">
      <c r="A27" s="86"/>
      <c r="B27" s="24" t="s">
        <v>1768</v>
      </c>
      <c r="C27" s="141" t="s">
        <v>27</v>
      </c>
      <c r="D27" s="142">
        <v>3</v>
      </c>
      <c r="E27" s="144">
        <f t="shared" ref="E27:L27" si="48">IFERROR(SUM(E25:E26), 0)</f>
        <v>0</v>
      </c>
      <c r="F27" s="144">
        <f t="shared" si="48"/>
        <v>0</v>
      </c>
      <c r="G27" s="144">
        <f t="shared" si="48"/>
        <v>0</v>
      </c>
      <c r="H27" s="144">
        <f t="shared" si="48"/>
        <v>0.71699999999999997</v>
      </c>
      <c r="I27" s="144">
        <f t="shared" si="48"/>
        <v>0</v>
      </c>
      <c r="J27" s="144">
        <f t="shared" si="48"/>
        <v>0</v>
      </c>
      <c r="K27" s="144">
        <f t="shared" si="48"/>
        <v>0</v>
      </c>
      <c r="L27" s="144">
        <f t="shared" si="48"/>
        <v>0</v>
      </c>
      <c r="M27" s="144">
        <f>IFERROR(SUM(M25:M26), 0)</f>
        <v>0</v>
      </c>
      <c r="N27" s="144">
        <f>IFERROR(SUM(N25:N26), 0)</f>
        <v>0</v>
      </c>
      <c r="O27" s="144">
        <f t="shared" si="0"/>
        <v>0.71699999999999997</v>
      </c>
      <c r="P27" s="144">
        <f t="shared" ref="P27:Y27" si="49">IFERROR(SUM(P25:P26), 0)</f>
        <v>0</v>
      </c>
      <c r="Q27" s="144">
        <f t="shared" si="49"/>
        <v>0</v>
      </c>
      <c r="R27" s="144">
        <f t="shared" si="49"/>
        <v>0</v>
      </c>
      <c r="S27" s="144">
        <f t="shared" si="49"/>
        <v>1.016</v>
      </c>
      <c r="T27" s="144">
        <f t="shared" si="49"/>
        <v>0</v>
      </c>
      <c r="U27" s="144">
        <f t="shared" si="49"/>
        <v>0</v>
      </c>
      <c r="V27" s="144">
        <f t="shared" si="49"/>
        <v>0</v>
      </c>
      <c r="W27" s="144">
        <f t="shared" si="49"/>
        <v>0</v>
      </c>
      <c r="X27" s="144">
        <f t="shared" si="49"/>
        <v>0</v>
      </c>
      <c r="Y27" s="144">
        <f t="shared" si="49"/>
        <v>0</v>
      </c>
      <c r="Z27" s="144">
        <f t="shared" si="1"/>
        <v>1.016</v>
      </c>
      <c r="AA27" s="144">
        <f t="shared" ref="AA27:AJ27" si="50">IFERROR(SUM(AA25:AA26), 0)</f>
        <v>0</v>
      </c>
      <c r="AB27" s="144">
        <f t="shared" si="50"/>
        <v>0</v>
      </c>
      <c r="AC27" s="144">
        <f t="shared" si="50"/>
        <v>0</v>
      </c>
      <c r="AD27" s="144">
        <f t="shared" si="50"/>
        <v>1.6759999999999999</v>
      </c>
      <c r="AE27" s="144">
        <f t="shared" si="50"/>
        <v>0</v>
      </c>
      <c r="AF27" s="144">
        <f t="shared" si="50"/>
        <v>0</v>
      </c>
      <c r="AG27" s="144">
        <f t="shared" si="50"/>
        <v>0</v>
      </c>
      <c r="AH27" s="144">
        <f t="shared" si="50"/>
        <v>0</v>
      </c>
      <c r="AI27" s="144">
        <f t="shared" si="50"/>
        <v>0</v>
      </c>
      <c r="AJ27" s="144">
        <f t="shared" si="50"/>
        <v>0</v>
      </c>
      <c r="AK27" s="144">
        <f t="shared" si="2"/>
        <v>1.6759999999999999</v>
      </c>
      <c r="AL27" s="144">
        <f t="shared" ref="AL27:AU27" si="51">IFERROR(SUM(AL25:AL26), 0)</f>
        <v>2.1219999999999999</v>
      </c>
      <c r="AM27" s="144">
        <f t="shared" si="51"/>
        <v>0.69599999999999995</v>
      </c>
      <c r="AN27" s="144">
        <f t="shared" si="51"/>
        <v>0.34899999999999998</v>
      </c>
      <c r="AO27" s="144">
        <f t="shared" si="51"/>
        <v>5.4870000000000001</v>
      </c>
      <c r="AP27" s="144">
        <f t="shared" si="51"/>
        <v>0</v>
      </c>
      <c r="AQ27" s="144">
        <f t="shared" si="51"/>
        <v>0</v>
      </c>
      <c r="AR27" s="144">
        <f t="shared" si="51"/>
        <v>0</v>
      </c>
      <c r="AS27" s="144">
        <f t="shared" si="51"/>
        <v>0</v>
      </c>
      <c r="AT27" s="144">
        <f t="shared" si="51"/>
        <v>0</v>
      </c>
      <c r="AU27" s="144">
        <f t="shared" si="51"/>
        <v>0</v>
      </c>
      <c r="AV27" s="144">
        <f t="shared" si="3"/>
        <v>8.6539999999999999</v>
      </c>
      <c r="AW27" s="144">
        <f t="shared" ref="AW27:BF27" si="52">IFERROR(SUM(AW25:AW26), 0)</f>
        <v>4.1630000000000003</v>
      </c>
      <c r="AX27" s="144">
        <f t="shared" si="52"/>
        <v>1.367</v>
      </c>
      <c r="AY27" s="144">
        <f t="shared" si="52"/>
        <v>0.68400000000000005</v>
      </c>
      <c r="AZ27" s="144">
        <f t="shared" si="52"/>
        <v>5.3959999999999999</v>
      </c>
      <c r="BA27" s="144">
        <f t="shared" si="52"/>
        <v>0</v>
      </c>
      <c r="BB27" s="144">
        <f t="shared" si="52"/>
        <v>0</v>
      </c>
      <c r="BC27" s="144">
        <f t="shared" si="52"/>
        <v>0</v>
      </c>
      <c r="BD27" s="144">
        <f t="shared" si="52"/>
        <v>0</v>
      </c>
      <c r="BE27" s="144">
        <f t="shared" si="52"/>
        <v>0</v>
      </c>
      <c r="BF27" s="144">
        <f t="shared" si="52"/>
        <v>0</v>
      </c>
      <c r="BG27" s="144">
        <f t="shared" si="4"/>
        <v>11.61</v>
      </c>
      <c r="BH27" s="144">
        <f t="shared" ref="BH27:BQ27" si="53">IFERROR(SUM(BH25:BH26), 0)</f>
        <v>4.8040000000000003</v>
      </c>
      <c r="BI27" s="144">
        <f t="shared" si="53"/>
        <v>1.577</v>
      </c>
      <c r="BJ27" s="144">
        <f t="shared" si="53"/>
        <v>0.78900000000000003</v>
      </c>
      <c r="BK27" s="144">
        <f t="shared" si="53"/>
        <v>2.6949999999999998</v>
      </c>
      <c r="BL27" s="144">
        <f t="shared" si="53"/>
        <v>0</v>
      </c>
      <c r="BM27" s="144">
        <f t="shared" si="53"/>
        <v>0</v>
      </c>
      <c r="BN27" s="144">
        <f t="shared" si="53"/>
        <v>0</v>
      </c>
      <c r="BO27" s="144">
        <f t="shared" si="53"/>
        <v>0</v>
      </c>
      <c r="BP27" s="144">
        <f t="shared" si="53"/>
        <v>0</v>
      </c>
      <c r="BQ27" s="144">
        <f t="shared" si="53"/>
        <v>0</v>
      </c>
      <c r="BR27" s="144">
        <f t="shared" si="5"/>
        <v>9.8650000000000002</v>
      </c>
      <c r="BS27" s="144">
        <f t="shared" ref="BS27:CB27" si="54">IFERROR(SUM(BS25:BS26), 0)</f>
        <v>2.1429999999999998</v>
      </c>
      <c r="BT27" s="144">
        <f t="shared" si="54"/>
        <v>0.70300000000000007</v>
      </c>
      <c r="BU27" s="144">
        <f t="shared" si="54"/>
        <v>0.35200000000000004</v>
      </c>
      <c r="BV27" s="144">
        <f t="shared" si="54"/>
        <v>2.6819999999999999</v>
      </c>
      <c r="BW27" s="144">
        <f t="shared" si="54"/>
        <v>0</v>
      </c>
      <c r="BX27" s="144">
        <f t="shared" si="54"/>
        <v>0</v>
      </c>
      <c r="BY27" s="144">
        <f t="shared" si="54"/>
        <v>0</v>
      </c>
      <c r="BZ27" s="144">
        <f t="shared" si="54"/>
        <v>0</v>
      </c>
      <c r="CA27" s="144">
        <f t="shared" si="54"/>
        <v>0</v>
      </c>
      <c r="CB27" s="144">
        <f t="shared" si="54"/>
        <v>0</v>
      </c>
      <c r="CC27" s="144">
        <f t="shared" si="6"/>
        <v>5.88</v>
      </c>
      <c r="CD27" s="144">
        <f t="shared" ref="CD27:CM27" si="55">IFERROR(SUM(CD25:CD26), 0)</f>
        <v>0.81099999999999994</v>
      </c>
      <c r="CE27" s="144">
        <f t="shared" si="55"/>
        <v>0.26700000000000002</v>
      </c>
      <c r="CF27" s="144">
        <f t="shared" si="55"/>
        <v>0.13300000000000001</v>
      </c>
      <c r="CG27" s="144">
        <f t="shared" si="55"/>
        <v>2.4210000000000003</v>
      </c>
      <c r="CH27" s="144">
        <f t="shared" si="55"/>
        <v>0</v>
      </c>
      <c r="CI27" s="144">
        <f t="shared" si="55"/>
        <v>0</v>
      </c>
      <c r="CJ27" s="144">
        <f t="shared" si="55"/>
        <v>0</v>
      </c>
      <c r="CK27" s="144">
        <f t="shared" si="55"/>
        <v>0</v>
      </c>
      <c r="CL27" s="148">
        <f t="shared" si="55"/>
        <v>0</v>
      </c>
      <c r="CM27" s="148">
        <f t="shared" si="55"/>
        <v>0</v>
      </c>
      <c r="CN27" s="146">
        <f t="shared" si="7"/>
        <v>3.6320000000000001</v>
      </c>
      <c r="CO27" s="138"/>
      <c r="CP27" s="147" t="s">
        <v>1769</v>
      </c>
      <c r="CQ27" s="138"/>
      <c r="CR27" s="147"/>
      <c r="CS27" s="8"/>
      <c r="CT27" s="8"/>
      <c r="CU27" s="24" t="s">
        <v>1768</v>
      </c>
      <c r="CV27" s="141" t="s">
        <v>27</v>
      </c>
      <c r="CW27" s="142">
        <v>3</v>
      </c>
      <c r="CX27" s="144" t="s">
        <v>1770</v>
      </c>
      <c r="CY27" s="144" t="s">
        <v>1771</v>
      </c>
      <c r="CZ27" s="144" t="s">
        <v>1772</v>
      </c>
      <c r="DA27" s="144" t="s">
        <v>1773</v>
      </c>
      <c r="DB27" s="144" t="s">
        <v>1774</v>
      </c>
      <c r="DC27" s="144" t="s">
        <v>1775</v>
      </c>
      <c r="DD27" s="144" t="s">
        <v>1776</v>
      </c>
      <c r="DE27" s="144" t="s">
        <v>1777</v>
      </c>
      <c r="DF27" s="144" t="s">
        <v>1778</v>
      </c>
      <c r="DG27" s="144" t="s">
        <v>1779</v>
      </c>
      <c r="DH27" s="144" t="s">
        <v>1780</v>
      </c>
      <c r="DI27" s="144" t="s">
        <v>1770</v>
      </c>
      <c r="DJ27" s="144" t="s">
        <v>1771</v>
      </c>
      <c r="DK27" s="144" t="s">
        <v>1772</v>
      </c>
      <c r="DL27" s="144" t="s">
        <v>1773</v>
      </c>
      <c r="DM27" s="144" t="s">
        <v>1774</v>
      </c>
      <c r="DN27" s="144" t="s">
        <v>1775</v>
      </c>
      <c r="DO27" s="144" t="s">
        <v>1776</v>
      </c>
      <c r="DP27" s="144" t="s">
        <v>1777</v>
      </c>
      <c r="DQ27" s="144" t="s">
        <v>1778</v>
      </c>
      <c r="DR27" s="144" t="s">
        <v>1779</v>
      </c>
      <c r="DS27" s="144" t="s">
        <v>1780</v>
      </c>
      <c r="DT27" s="144" t="s">
        <v>1770</v>
      </c>
      <c r="DU27" s="144" t="s">
        <v>1771</v>
      </c>
      <c r="DV27" s="144" t="s">
        <v>1772</v>
      </c>
      <c r="DW27" s="144" t="s">
        <v>1773</v>
      </c>
      <c r="DX27" s="144" t="s">
        <v>1774</v>
      </c>
      <c r="DY27" s="144" t="s">
        <v>1775</v>
      </c>
      <c r="DZ27" s="144" t="s">
        <v>1776</v>
      </c>
      <c r="EA27" s="144" t="s">
        <v>1777</v>
      </c>
      <c r="EB27" s="144" t="s">
        <v>1778</v>
      </c>
      <c r="EC27" s="144" t="s">
        <v>1779</v>
      </c>
      <c r="ED27" s="144" t="s">
        <v>1780</v>
      </c>
      <c r="EE27" s="144" t="s">
        <v>1770</v>
      </c>
      <c r="EF27" s="144" t="s">
        <v>1771</v>
      </c>
      <c r="EG27" s="144" t="s">
        <v>1772</v>
      </c>
      <c r="EH27" s="144" t="s">
        <v>1773</v>
      </c>
      <c r="EI27" s="144" t="s">
        <v>1774</v>
      </c>
      <c r="EJ27" s="144" t="s">
        <v>1775</v>
      </c>
      <c r="EK27" s="144" t="s">
        <v>1776</v>
      </c>
      <c r="EL27" s="144" t="s">
        <v>1777</v>
      </c>
      <c r="EM27" s="144" t="s">
        <v>1778</v>
      </c>
      <c r="EN27" s="144" t="s">
        <v>1779</v>
      </c>
      <c r="EO27" s="144" t="s">
        <v>1780</v>
      </c>
      <c r="EP27" s="144" t="s">
        <v>1770</v>
      </c>
      <c r="EQ27" s="144" t="s">
        <v>1771</v>
      </c>
      <c r="ER27" s="144" t="s">
        <v>1772</v>
      </c>
      <c r="ES27" s="144" t="s">
        <v>1773</v>
      </c>
      <c r="ET27" s="144" t="s">
        <v>1774</v>
      </c>
      <c r="EU27" s="144" t="s">
        <v>1775</v>
      </c>
      <c r="EV27" s="144" t="s">
        <v>1776</v>
      </c>
      <c r="EW27" s="144" t="s">
        <v>1777</v>
      </c>
      <c r="EX27" s="144" t="s">
        <v>1778</v>
      </c>
      <c r="EY27" s="144" t="s">
        <v>1779</v>
      </c>
      <c r="EZ27" s="144" t="s">
        <v>1780</v>
      </c>
      <c r="FA27" s="144" t="s">
        <v>1770</v>
      </c>
      <c r="FB27" s="144" t="s">
        <v>1771</v>
      </c>
      <c r="FC27" s="144" t="s">
        <v>1772</v>
      </c>
      <c r="FD27" s="144" t="s">
        <v>1773</v>
      </c>
      <c r="FE27" s="144" t="s">
        <v>1774</v>
      </c>
      <c r="FF27" s="144" t="s">
        <v>1775</v>
      </c>
      <c r="FG27" s="144" t="s">
        <v>1776</v>
      </c>
      <c r="FH27" s="144" t="s">
        <v>1777</v>
      </c>
      <c r="FI27" s="144" t="s">
        <v>1778</v>
      </c>
      <c r="FJ27" s="144" t="s">
        <v>1779</v>
      </c>
      <c r="FK27" s="144" t="s">
        <v>1780</v>
      </c>
      <c r="FL27" s="144" t="s">
        <v>1770</v>
      </c>
      <c r="FM27" s="144" t="s">
        <v>1771</v>
      </c>
      <c r="FN27" s="144" t="s">
        <v>1772</v>
      </c>
      <c r="FO27" s="144" t="s">
        <v>1773</v>
      </c>
      <c r="FP27" s="144" t="s">
        <v>1774</v>
      </c>
      <c r="FQ27" s="144" t="s">
        <v>1775</v>
      </c>
      <c r="FR27" s="144" t="s">
        <v>1776</v>
      </c>
      <c r="FS27" s="144" t="s">
        <v>1777</v>
      </c>
      <c r="FT27" s="144" t="s">
        <v>1778</v>
      </c>
      <c r="FU27" s="144" t="s">
        <v>1779</v>
      </c>
      <c r="FV27" s="144" t="s">
        <v>1780</v>
      </c>
      <c r="FW27" s="144" t="s">
        <v>1770</v>
      </c>
      <c r="FX27" s="144" t="s">
        <v>1771</v>
      </c>
      <c r="FY27" s="144" t="s">
        <v>1772</v>
      </c>
      <c r="FZ27" s="144" t="s">
        <v>1773</v>
      </c>
      <c r="GA27" s="144" t="s">
        <v>1774</v>
      </c>
      <c r="GB27" s="144" t="s">
        <v>1775</v>
      </c>
      <c r="GC27" s="144" t="s">
        <v>1776</v>
      </c>
      <c r="GD27" s="144" t="s">
        <v>1777</v>
      </c>
      <c r="GE27" s="148" t="s">
        <v>1778</v>
      </c>
      <c r="GF27" s="148" t="s">
        <v>1779</v>
      </c>
      <c r="GG27" s="146" t="s">
        <v>1780</v>
      </c>
      <c r="GH27" s="138"/>
      <c r="GI27" s="147" t="s">
        <v>1769</v>
      </c>
      <c r="GJ27" s="138"/>
      <c r="GK27" s="147"/>
      <c r="GL27" s="8"/>
    </row>
    <row r="28" spans="1:194" ht="20.25" customHeight="1">
      <c r="A28" s="86"/>
      <c r="B28" s="24" t="s">
        <v>1781</v>
      </c>
      <c r="C28" s="141" t="s">
        <v>27</v>
      </c>
      <c r="D28" s="142">
        <v>3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/>
      <c r="N28" s="143"/>
      <c r="O28" s="144">
        <f t="shared" si="0"/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43">
        <v>0</v>
      </c>
      <c r="X28" s="143"/>
      <c r="Y28" s="143"/>
      <c r="Z28" s="144">
        <f t="shared" si="1"/>
        <v>0</v>
      </c>
      <c r="AA28" s="143">
        <v>0</v>
      </c>
      <c r="AB28" s="143">
        <v>0</v>
      </c>
      <c r="AC28" s="143">
        <v>0</v>
      </c>
      <c r="AD28" s="143">
        <v>0</v>
      </c>
      <c r="AE28" s="143">
        <v>0</v>
      </c>
      <c r="AF28" s="143">
        <v>0</v>
      </c>
      <c r="AG28" s="143">
        <v>0</v>
      </c>
      <c r="AH28" s="143">
        <v>0</v>
      </c>
      <c r="AI28" s="143"/>
      <c r="AJ28" s="143"/>
      <c r="AK28" s="144">
        <f t="shared" si="2"/>
        <v>0</v>
      </c>
      <c r="AL28" s="143">
        <v>0.66900000000000004</v>
      </c>
      <c r="AM28" s="143">
        <v>0.22</v>
      </c>
      <c r="AN28" s="143">
        <v>0.11</v>
      </c>
      <c r="AO28" s="143">
        <v>0.01</v>
      </c>
      <c r="AP28" s="143">
        <v>0</v>
      </c>
      <c r="AQ28" s="143">
        <v>0</v>
      </c>
      <c r="AR28" s="143">
        <v>0</v>
      </c>
      <c r="AS28" s="143">
        <v>0</v>
      </c>
      <c r="AT28" s="143"/>
      <c r="AU28" s="143"/>
      <c r="AV28" s="144">
        <f t="shared" si="3"/>
        <v>1.0089999999999999</v>
      </c>
      <c r="AW28" s="143">
        <v>1.3080000000000001</v>
      </c>
      <c r="AX28" s="143">
        <v>0.43</v>
      </c>
      <c r="AY28" s="143">
        <v>0.215</v>
      </c>
      <c r="AZ28" s="143">
        <v>0.02</v>
      </c>
      <c r="BA28" s="143">
        <v>0</v>
      </c>
      <c r="BB28" s="143">
        <v>0</v>
      </c>
      <c r="BC28" s="143">
        <v>0</v>
      </c>
      <c r="BD28" s="143">
        <v>0</v>
      </c>
      <c r="BE28" s="143"/>
      <c r="BF28" s="143"/>
      <c r="BG28" s="144">
        <f t="shared" si="4"/>
        <v>1.9730000000000001</v>
      </c>
      <c r="BH28" s="143">
        <v>1.286</v>
      </c>
      <c r="BI28" s="143">
        <v>0.42199999999999999</v>
      </c>
      <c r="BJ28" s="143">
        <v>0.21099999999999999</v>
      </c>
      <c r="BK28" s="143">
        <v>1.9E-2</v>
      </c>
      <c r="BL28" s="143">
        <v>0</v>
      </c>
      <c r="BM28" s="143">
        <v>0</v>
      </c>
      <c r="BN28" s="143">
        <v>0</v>
      </c>
      <c r="BO28" s="143">
        <v>0</v>
      </c>
      <c r="BP28" s="143"/>
      <c r="BQ28" s="143"/>
      <c r="BR28" s="144">
        <f t="shared" si="5"/>
        <v>1.9379999999999999</v>
      </c>
      <c r="BS28" s="143">
        <v>0</v>
      </c>
      <c r="BT28" s="143">
        <v>0</v>
      </c>
      <c r="BU28" s="143">
        <v>0</v>
      </c>
      <c r="BV28" s="143">
        <v>0</v>
      </c>
      <c r="BW28" s="143">
        <v>0</v>
      </c>
      <c r="BX28" s="143">
        <v>0</v>
      </c>
      <c r="BY28" s="143">
        <v>0</v>
      </c>
      <c r="BZ28" s="143">
        <v>0</v>
      </c>
      <c r="CA28" s="143"/>
      <c r="CB28" s="143"/>
      <c r="CC28" s="144">
        <f t="shared" si="6"/>
        <v>0</v>
      </c>
      <c r="CD28" s="143">
        <v>0</v>
      </c>
      <c r="CE28" s="143">
        <v>0</v>
      </c>
      <c r="CF28" s="143">
        <v>0</v>
      </c>
      <c r="CG28" s="143">
        <v>0</v>
      </c>
      <c r="CH28" s="143">
        <v>0</v>
      </c>
      <c r="CI28" s="143">
        <v>0</v>
      </c>
      <c r="CJ28" s="143">
        <v>0</v>
      </c>
      <c r="CK28" s="143">
        <v>0</v>
      </c>
      <c r="CL28" s="145"/>
      <c r="CM28" s="145"/>
      <c r="CN28" s="146">
        <f t="shared" si="7"/>
        <v>0</v>
      </c>
      <c r="CO28" s="138"/>
      <c r="CP28" s="147" t="s">
        <v>1782</v>
      </c>
      <c r="CQ28" s="138"/>
      <c r="CR28" s="147"/>
      <c r="CS28" s="8"/>
      <c r="CT28" s="8"/>
      <c r="CU28" s="24" t="s">
        <v>1781</v>
      </c>
      <c r="CV28" s="141" t="s">
        <v>27</v>
      </c>
      <c r="CW28" s="142">
        <v>3</v>
      </c>
      <c r="CX28" s="143" t="s">
        <v>1783</v>
      </c>
      <c r="CY28" s="143" t="s">
        <v>1784</v>
      </c>
      <c r="CZ28" s="143" t="s">
        <v>1785</v>
      </c>
      <c r="DA28" s="143" t="s">
        <v>1786</v>
      </c>
      <c r="DB28" s="143" t="s">
        <v>1787</v>
      </c>
      <c r="DC28" s="143" t="s">
        <v>1788</v>
      </c>
      <c r="DD28" s="143" t="s">
        <v>1789</v>
      </c>
      <c r="DE28" s="143" t="s">
        <v>1790</v>
      </c>
      <c r="DF28" s="143" t="s">
        <v>1791</v>
      </c>
      <c r="DG28" s="143" t="s">
        <v>1792</v>
      </c>
      <c r="DH28" s="144" t="s">
        <v>1793</v>
      </c>
      <c r="DI28" s="143" t="s">
        <v>1783</v>
      </c>
      <c r="DJ28" s="143" t="s">
        <v>1784</v>
      </c>
      <c r="DK28" s="143" t="s">
        <v>1785</v>
      </c>
      <c r="DL28" s="143" t="s">
        <v>1786</v>
      </c>
      <c r="DM28" s="143" t="s">
        <v>1787</v>
      </c>
      <c r="DN28" s="143" t="s">
        <v>1788</v>
      </c>
      <c r="DO28" s="143" t="s">
        <v>1789</v>
      </c>
      <c r="DP28" s="143" t="s">
        <v>1790</v>
      </c>
      <c r="DQ28" s="143" t="s">
        <v>1791</v>
      </c>
      <c r="DR28" s="143" t="s">
        <v>1792</v>
      </c>
      <c r="DS28" s="144" t="s">
        <v>1793</v>
      </c>
      <c r="DT28" s="143" t="s">
        <v>1783</v>
      </c>
      <c r="DU28" s="143" t="s">
        <v>1784</v>
      </c>
      <c r="DV28" s="143" t="s">
        <v>1785</v>
      </c>
      <c r="DW28" s="143" t="s">
        <v>1786</v>
      </c>
      <c r="DX28" s="143" t="s">
        <v>1787</v>
      </c>
      <c r="DY28" s="143" t="s">
        <v>1788</v>
      </c>
      <c r="DZ28" s="143" t="s">
        <v>1789</v>
      </c>
      <c r="EA28" s="143" t="s">
        <v>1790</v>
      </c>
      <c r="EB28" s="143" t="s">
        <v>1791</v>
      </c>
      <c r="EC28" s="143" t="s">
        <v>1792</v>
      </c>
      <c r="ED28" s="144" t="s">
        <v>1793</v>
      </c>
      <c r="EE28" s="143" t="s">
        <v>1783</v>
      </c>
      <c r="EF28" s="143" t="s">
        <v>1784</v>
      </c>
      <c r="EG28" s="143" t="s">
        <v>1785</v>
      </c>
      <c r="EH28" s="143" t="s">
        <v>1786</v>
      </c>
      <c r="EI28" s="143" t="s">
        <v>1787</v>
      </c>
      <c r="EJ28" s="143" t="s">
        <v>1788</v>
      </c>
      <c r="EK28" s="143" t="s">
        <v>1789</v>
      </c>
      <c r="EL28" s="143" t="s">
        <v>1790</v>
      </c>
      <c r="EM28" s="143" t="s">
        <v>1791</v>
      </c>
      <c r="EN28" s="143" t="s">
        <v>1792</v>
      </c>
      <c r="EO28" s="144" t="s">
        <v>1793</v>
      </c>
      <c r="EP28" s="143" t="s">
        <v>1783</v>
      </c>
      <c r="EQ28" s="143" t="s">
        <v>1784</v>
      </c>
      <c r="ER28" s="143" t="s">
        <v>1785</v>
      </c>
      <c r="ES28" s="143" t="s">
        <v>1786</v>
      </c>
      <c r="ET28" s="143" t="s">
        <v>1787</v>
      </c>
      <c r="EU28" s="143" t="s">
        <v>1788</v>
      </c>
      <c r="EV28" s="143" t="s">
        <v>1789</v>
      </c>
      <c r="EW28" s="143" t="s">
        <v>1790</v>
      </c>
      <c r="EX28" s="143" t="s">
        <v>1791</v>
      </c>
      <c r="EY28" s="143" t="s">
        <v>1792</v>
      </c>
      <c r="EZ28" s="144" t="s">
        <v>1793</v>
      </c>
      <c r="FA28" s="143" t="s">
        <v>1783</v>
      </c>
      <c r="FB28" s="143" t="s">
        <v>1784</v>
      </c>
      <c r="FC28" s="143" t="s">
        <v>1785</v>
      </c>
      <c r="FD28" s="143" t="s">
        <v>1786</v>
      </c>
      <c r="FE28" s="143" t="s">
        <v>1787</v>
      </c>
      <c r="FF28" s="143" t="s">
        <v>1788</v>
      </c>
      <c r="FG28" s="143" t="s">
        <v>1789</v>
      </c>
      <c r="FH28" s="143" t="s">
        <v>1790</v>
      </c>
      <c r="FI28" s="143" t="s">
        <v>1791</v>
      </c>
      <c r="FJ28" s="143" t="s">
        <v>1792</v>
      </c>
      <c r="FK28" s="144" t="s">
        <v>1793</v>
      </c>
      <c r="FL28" s="143" t="s">
        <v>1783</v>
      </c>
      <c r="FM28" s="143" t="s">
        <v>1784</v>
      </c>
      <c r="FN28" s="143" t="s">
        <v>1785</v>
      </c>
      <c r="FO28" s="143" t="s">
        <v>1786</v>
      </c>
      <c r="FP28" s="143" t="s">
        <v>1787</v>
      </c>
      <c r="FQ28" s="143" t="s">
        <v>1788</v>
      </c>
      <c r="FR28" s="143" t="s">
        <v>1789</v>
      </c>
      <c r="FS28" s="143" t="s">
        <v>1790</v>
      </c>
      <c r="FT28" s="143" t="s">
        <v>1791</v>
      </c>
      <c r="FU28" s="143" t="s">
        <v>1792</v>
      </c>
      <c r="FV28" s="144" t="s">
        <v>1793</v>
      </c>
      <c r="FW28" s="143" t="s">
        <v>1783</v>
      </c>
      <c r="FX28" s="143" t="s">
        <v>1784</v>
      </c>
      <c r="FY28" s="143" t="s">
        <v>1785</v>
      </c>
      <c r="FZ28" s="143" t="s">
        <v>1786</v>
      </c>
      <c r="GA28" s="143" t="s">
        <v>1787</v>
      </c>
      <c r="GB28" s="143" t="s">
        <v>1788</v>
      </c>
      <c r="GC28" s="143" t="s">
        <v>1789</v>
      </c>
      <c r="GD28" s="143" t="s">
        <v>1790</v>
      </c>
      <c r="GE28" s="145" t="s">
        <v>1791</v>
      </c>
      <c r="GF28" s="145" t="s">
        <v>1792</v>
      </c>
      <c r="GG28" s="146" t="s">
        <v>1793</v>
      </c>
      <c r="GH28" s="138"/>
      <c r="GI28" s="147" t="s">
        <v>1782</v>
      </c>
      <c r="GJ28" s="138"/>
      <c r="GK28" s="147"/>
      <c r="GL28" s="8"/>
    </row>
    <row r="29" spans="1:194" ht="20.25" customHeight="1">
      <c r="A29" s="86"/>
      <c r="B29" s="24" t="s">
        <v>1794</v>
      </c>
      <c r="C29" s="141" t="s">
        <v>27</v>
      </c>
      <c r="D29" s="142">
        <v>3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  <c r="M29" s="143"/>
      <c r="N29" s="143"/>
      <c r="O29" s="144">
        <f t="shared" si="0"/>
        <v>0</v>
      </c>
      <c r="P29" s="143">
        <v>0</v>
      </c>
      <c r="Q29" s="143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0</v>
      </c>
      <c r="W29" s="143">
        <v>0</v>
      </c>
      <c r="X29" s="143"/>
      <c r="Y29" s="143"/>
      <c r="Z29" s="144">
        <f t="shared" si="1"/>
        <v>0</v>
      </c>
      <c r="AA29" s="143">
        <v>0</v>
      </c>
      <c r="AB29" s="143">
        <v>0</v>
      </c>
      <c r="AC29" s="143">
        <v>0</v>
      </c>
      <c r="AD29" s="143">
        <v>0</v>
      </c>
      <c r="AE29" s="143">
        <v>0</v>
      </c>
      <c r="AF29" s="143">
        <v>0</v>
      </c>
      <c r="AG29" s="143">
        <v>0</v>
      </c>
      <c r="AH29" s="143">
        <v>0</v>
      </c>
      <c r="AI29" s="143"/>
      <c r="AJ29" s="143"/>
      <c r="AK29" s="144">
        <f t="shared" si="2"/>
        <v>0</v>
      </c>
      <c r="AL29" s="143">
        <v>0</v>
      </c>
      <c r="AM29" s="143">
        <v>0</v>
      </c>
      <c r="AN29" s="143">
        <v>0</v>
      </c>
      <c r="AO29" s="143">
        <v>0</v>
      </c>
      <c r="AP29" s="143">
        <v>0</v>
      </c>
      <c r="AQ29" s="143">
        <v>0</v>
      </c>
      <c r="AR29" s="143">
        <v>0</v>
      </c>
      <c r="AS29" s="143">
        <v>0</v>
      </c>
      <c r="AT29" s="143"/>
      <c r="AU29" s="143"/>
      <c r="AV29" s="144">
        <f t="shared" si="3"/>
        <v>0</v>
      </c>
      <c r="AW29" s="143">
        <v>1E-3</v>
      </c>
      <c r="AX29" s="143">
        <v>0</v>
      </c>
      <c r="AY29" s="143">
        <v>0</v>
      </c>
      <c r="AZ29" s="143">
        <v>0</v>
      </c>
      <c r="BA29" s="143">
        <v>0</v>
      </c>
      <c r="BB29" s="143">
        <v>0</v>
      </c>
      <c r="BC29" s="143">
        <v>0</v>
      </c>
      <c r="BD29" s="143">
        <v>0</v>
      </c>
      <c r="BE29" s="143"/>
      <c r="BF29" s="143"/>
      <c r="BG29" s="144">
        <f t="shared" si="4"/>
        <v>1E-3</v>
      </c>
      <c r="BH29" s="143">
        <v>1E-3</v>
      </c>
      <c r="BI29" s="143">
        <v>0</v>
      </c>
      <c r="BJ29" s="143">
        <v>0</v>
      </c>
      <c r="BK29" s="143">
        <v>0</v>
      </c>
      <c r="BL29" s="143">
        <v>0</v>
      </c>
      <c r="BM29" s="143">
        <v>0</v>
      </c>
      <c r="BN29" s="143">
        <v>0</v>
      </c>
      <c r="BO29" s="143">
        <v>0</v>
      </c>
      <c r="BP29" s="143"/>
      <c r="BQ29" s="143"/>
      <c r="BR29" s="144">
        <f t="shared" si="5"/>
        <v>1E-3</v>
      </c>
      <c r="BS29" s="143">
        <v>1E-3</v>
      </c>
      <c r="BT29" s="143">
        <v>0</v>
      </c>
      <c r="BU29" s="143">
        <v>0</v>
      </c>
      <c r="BV29" s="143">
        <v>0</v>
      </c>
      <c r="BW29" s="143">
        <v>0</v>
      </c>
      <c r="BX29" s="143">
        <v>0</v>
      </c>
      <c r="BY29" s="143">
        <v>0</v>
      </c>
      <c r="BZ29" s="143">
        <v>0</v>
      </c>
      <c r="CA29" s="143"/>
      <c r="CB29" s="143"/>
      <c r="CC29" s="144">
        <f t="shared" si="6"/>
        <v>1E-3</v>
      </c>
      <c r="CD29" s="143">
        <v>1E-3</v>
      </c>
      <c r="CE29" s="143">
        <v>0</v>
      </c>
      <c r="CF29" s="143">
        <v>0</v>
      </c>
      <c r="CG29" s="143">
        <v>0</v>
      </c>
      <c r="CH29" s="143">
        <v>0</v>
      </c>
      <c r="CI29" s="143">
        <v>0</v>
      </c>
      <c r="CJ29" s="143">
        <v>0</v>
      </c>
      <c r="CK29" s="143">
        <v>0</v>
      </c>
      <c r="CL29" s="145"/>
      <c r="CM29" s="145"/>
      <c r="CN29" s="146">
        <f t="shared" si="7"/>
        <v>1E-3</v>
      </c>
      <c r="CO29" s="138"/>
      <c r="CP29" s="147" t="s">
        <v>1795</v>
      </c>
      <c r="CQ29" s="138"/>
      <c r="CR29" s="147"/>
      <c r="CS29" s="8"/>
      <c r="CT29" s="8"/>
      <c r="CU29" s="24" t="s">
        <v>1794</v>
      </c>
      <c r="CV29" s="141" t="s">
        <v>27</v>
      </c>
      <c r="CW29" s="142">
        <v>3</v>
      </c>
      <c r="CX29" s="143" t="s">
        <v>1796</v>
      </c>
      <c r="CY29" s="143" t="s">
        <v>1797</v>
      </c>
      <c r="CZ29" s="143" t="s">
        <v>1798</v>
      </c>
      <c r="DA29" s="143" t="s">
        <v>1799</v>
      </c>
      <c r="DB29" s="143" t="s">
        <v>1800</v>
      </c>
      <c r="DC29" s="143" t="s">
        <v>1801</v>
      </c>
      <c r="DD29" s="143" t="s">
        <v>1802</v>
      </c>
      <c r="DE29" s="143" t="s">
        <v>1803</v>
      </c>
      <c r="DF29" s="143" t="s">
        <v>1804</v>
      </c>
      <c r="DG29" s="143" t="s">
        <v>1805</v>
      </c>
      <c r="DH29" s="144" t="s">
        <v>1806</v>
      </c>
      <c r="DI29" s="143" t="s">
        <v>1796</v>
      </c>
      <c r="DJ29" s="143" t="s">
        <v>1797</v>
      </c>
      <c r="DK29" s="143" t="s">
        <v>1798</v>
      </c>
      <c r="DL29" s="143" t="s">
        <v>1799</v>
      </c>
      <c r="DM29" s="143" t="s">
        <v>1800</v>
      </c>
      <c r="DN29" s="143" t="s">
        <v>1801</v>
      </c>
      <c r="DO29" s="143" t="s">
        <v>1802</v>
      </c>
      <c r="DP29" s="143" t="s">
        <v>1803</v>
      </c>
      <c r="DQ29" s="143" t="s">
        <v>1804</v>
      </c>
      <c r="DR29" s="143" t="s">
        <v>1805</v>
      </c>
      <c r="DS29" s="144" t="s">
        <v>1806</v>
      </c>
      <c r="DT29" s="143" t="s">
        <v>1796</v>
      </c>
      <c r="DU29" s="143" t="s">
        <v>1797</v>
      </c>
      <c r="DV29" s="143" t="s">
        <v>1798</v>
      </c>
      <c r="DW29" s="143" t="s">
        <v>1799</v>
      </c>
      <c r="DX29" s="143" t="s">
        <v>1800</v>
      </c>
      <c r="DY29" s="143" t="s">
        <v>1801</v>
      </c>
      <c r="DZ29" s="143" t="s">
        <v>1802</v>
      </c>
      <c r="EA29" s="143" t="s">
        <v>1803</v>
      </c>
      <c r="EB29" s="143" t="s">
        <v>1804</v>
      </c>
      <c r="EC29" s="143" t="s">
        <v>1805</v>
      </c>
      <c r="ED29" s="144" t="s">
        <v>1806</v>
      </c>
      <c r="EE29" s="143" t="s">
        <v>1796</v>
      </c>
      <c r="EF29" s="143" t="s">
        <v>1797</v>
      </c>
      <c r="EG29" s="143" t="s">
        <v>1798</v>
      </c>
      <c r="EH29" s="143" t="s">
        <v>1799</v>
      </c>
      <c r="EI29" s="143" t="s">
        <v>1800</v>
      </c>
      <c r="EJ29" s="143" t="s">
        <v>1801</v>
      </c>
      <c r="EK29" s="143" t="s">
        <v>1802</v>
      </c>
      <c r="EL29" s="143" t="s">
        <v>1803</v>
      </c>
      <c r="EM29" s="143" t="s">
        <v>1804</v>
      </c>
      <c r="EN29" s="143" t="s">
        <v>1805</v>
      </c>
      <c r="EO29" s="144" t="s">
        <v>1806</v>
      </c>
      <c r="EP29" s="143" t="s">
        <v>1796</v>
      </c>
      <c r="EQ29" s="143" t="s">
        <v>1797</v>
      </c>
      <c r="ER29" s="143" t="s">
        <v>1798</v>
      </c>
      <c r="ES29" s="143" t="s">
        <v>1799</v>
      </c>
      <c r="ET29" s="143" t="s">
        <v>1800</v>
      </c>
      <c r="EU29" s="143" t="s">
        <v>1801</v>
      </c>
      <c r="EV29" s="143" t="s">
        <v>1802</v>
      </c>
      <c r="EW29" s="143" t="s">
        <v>1803</v>
      </c>
      <c r="EX29" s="143" t="s">
        <v>1804</v>
      </c>
      <c r="EY29" s="143" t="s">
        <v>1805</v>
      </c>
      <c r="EZ29" s="144" t="s">
        <v>1806</v>
      </c>
      <c r="FA29" s="143" t="s">
        <v>1796</v>
      </c>
      <c r="FB29" s="143" t="s">
        <v>1797</v>
      </c>
      <c r="FC29" s="143" t="s">
        <v>1798</v>
      </c>
      <c r="FD29" s="143" t="s">
        <v>1799</v>
      </c>
      <c r="FE29" s="143" t="s">
        <v>1800</v>
      </c>
      <c r="FF29" s="143" t="s">
        <v>1801</v>
      </c>
      <c r="FG29" s="143" t="s">
        <v>1802</v>
      </c>
      <c r="FH29" s="143" t="s">
        <v>1803</v>
      </c>
      <c r="FI29" s="143" t="s">
        <v>1804</v>
      </c>
      <c r="FJ29" s="143" t="s">
        <v>1805</v>
      </c>
      <c r="FK29" s="144" t="s">
        <v>1806</v>
      </c>
      <c r="FL29" s="143" t="s">
        <v>1796</v>
      </c>
      <c r="FM29" s="143" t="s">
        <v>1797</v>
      </c>
      <c r="FN29" s="143" t="s">
        <v>1798</v>
      </c>
      <c r="FO29" s="143" t="s">
        <v>1799</v>
      </c>
      <c r="FP29" s="143" t="s">
        <v>1800</v>
      </c>
      <c r="FQ29" s="143" t="s">
        <v>1801</v>
      </c>
      <c r="FR29" s="143" t="s">
        <v>1802</v>
      </c>
      <c r="FS29" s="143" t="s">
        <v>1803</v>
      </c>
      <c r="FT29" s="143" t="s">
        <v>1804</v>
      </c>
      <c r="FU29" s="143" t="s">
        <v>1805</v>
      </c>
      <c r="FV29" s="144" t="s">
        <v>1806</v>
      </c>
      <c r="FW29" s="143" t="s">
        <v>1796</v>
      </c>
      <c r="FX29" s="143" t="s">
        <v>1797</v>
      </c>
      <c r="FY29" s="143" t="s">
        <v>1798</v>
      </c>
      <c r="FZ29" s="143" t="s">
        <v>1799</v>
      </c>
      <c r="GA29" s="143" t="s">
        <v>1800</v>
      </c>
      <c r="GB29" s="143" t="s">
        <v>1801</v>
      </c>
      <c r="GC29" s="143" t="s">
        <v>1802</v>
      </c>
      <c r="GD29" s="143" t="s">
        <v>1803</v>
      </c>
      <c r="GE29" s="145" t="s">
        <v>1804</v>
      </c>
      <c r="GF29" s="145" t="s">
        <v>1805</v>
      </c>
      <c r="GG29" s="146" t="s">
        <v>1806</v>
      </c>
      <c r="GH29" s="138"/>
      <c r="GI29" s="147" t="s">
        <v>1795</v>
      </c>
      <c r="GJ29" s="138"/>
      <c r="GK29" s="147"/>
      <c r="GL29" s="8"/>
    </row>
    <row r="30" spans="1:194" ht="20.25" customHeight="1">
      <c r="A30" s="86"/>
      <c r="B30" s="24" t="s">
        <v>1807</v>
      </c>
      <c r="C30" s="141" t="s">
        <v>27</v>
      </c>
      <c r="D30" s="142">
        <v>3</v>
      </c>
      <c r="E30" s="144">
        <f t="shared" ref="E30:L30" si="56">IFERROR(SUM(E28:E29), 0)</f>
        <v>0</v>
      </c>
      <c r="F30" s="144">
        <f t="shared" si="56"/>
        <v>0</v>
      </c>
      <c r="G30" s="144">
        <f t="shared" si="56"/>
        <v>0</v>
      </c>
      <c r="H30" s="144">
        <f t="shared" si="56"/>
        <v>0</v>
      </c>
      <c r="I30" s="144">
        <f t="shared" si="56"/>
        <v>0</v>
      </c>
      <c r="J30" s="144">
        <f t="shared" si="56"/>
        <v>0</v>
      </c>
      <c r="K30" s="144">
        <f t="shared" si="56"/>
        <v>0</v>
      </c>
      <c r="L30" s="144">
        <f t="shared" si="56"/>
        <v>0</v>
      </c>
      <c r="M30" s="144">
        <f>IFERROR(SUM(M28:M29), 0)</f>
        <v>0</v>
      </c>
      <c r="N30" s="144">
        <f>IFERROR(SUM(N28:N29), 0)</f>
        <v>0</v>
      </c>
      <c r="O30" s="144">
        <f t="shared" si="0"/>
        <v>0</v>
      </c>
      <c r="P30" s="144">
        <f t="shared" ref="P30:Y30" si="57">IFERROR(SUM(P28:P29), 0)</f>
        <v>0</v>
      </c>
      <c r="Q30" s="144">
        <f t="shared" si="57"/>
        <v>0</v>
      </c>
      <c r="R30" s="144">
        <f t="shared" si="57"/>
        <v>0</v>
      </c>
      <c r="S30" s="144">
        <f t="shared" si="57"/>
        <v>0</v>
      </c>
      <c r="T30" s="144">
        <f t="shared" si="57"/>
        <v>0</v>
      </c>
      <c r="U30" s="144">
        <f t="shared" si="57"/>
        <v>0</v>
      </c>
      <c r="V30" s="144">
        <f t="shared" si="57"/>
        <v>0</v>
      </c>
      <c r="W30" s="144">
        <f t="shared" si="57"/>
        <v>0</v>
      </c>
      <c r="X30" s="144">
        <f t="shared" si="57"/>
        <v>0</v>
      </c>
      <c r="Y30" s="144">
        <f t="shared" si="57"/>
        <v>0</v>
      </c>
      <c r="Z30" s="144">
        <f t="shared" si="1"/>
        <v>0</v>
      </c>
      <c r="AA30" s="144">
        <f t="shared" ref="AA30:AJ30" si="58">IFERROR(SUM(AA28:AA29), 0)</f>
        <v>0</v>
      </c>
      <c r="AB30" s="144">
        <f t="shared" si="58"/>
        <v>0</v>
      </c>
      <c r="AC30" s="144">
        <f t="shared" si="58"/>
        <v>0</v>
      </c>
      <c r="AD30" s="144">
        <f t="shared" si="58"/>
        <v>0</v>
      </c>
      <c r="AE30" s="144">
        <f t="shared" si="58"/>
        <v>0</v>
      </c>
      <c r="AF30" s="144">
        <f t="shared" si="58"/>
        <v>0</v>
      </c>
      <c r="AG30" s="144">
        <f t="shared" si="58"/>
        <v>0</v>
      </c>
      <c r="AH30" s="144">
        <f t="shared" si="58"/>
        <v>0</v>
      </c>
      <c r="AI30" s="144">
        <f t="shared" si="58"/>
        <v>0</v>
      </c>
      <c r="AJ30" s="144">
        <f t="shared" si="58"/>
        <v>0</v>
      </c>
      <c r="AK30" s="144">
        <f t="shared" si="2"/>
        <v>0</v>
      </c>
      <c r="AL30" s="144">
        <f t="shared" ref="AL30:AU30" si="59">IFERROR(SUM(AL28:AL29), 0)</f>
        <v>0.66900000000000004</v>
      </c>
      <c r="AM30" s="144">
        <f t="shared" si="59"/>
        <v>0.22</v>
      </c>
      <c r="AN30" s="144">
        <f t="shared" si="59"/>
        <v>0.11</v>
      </c>
      <c r="AO30" s="144">
        <f t="shared" si="59"/>
        <v>0.01</v>
      </c>
      <c r="AP30" s="144">
        <f t="shared" si="59"/>
        <v>0</v>
      </c>
      <c r="AQ30" s="144">
        <f t="shared" si="59"/>
        <v>0</v>
      </c>
      <c r="AR30" s="144">
        <f t="shared" si="59"/>
        <v>0</v>
      </c>
      <c r="AS30" s="144">
        <f t="shared" si="59"/>
        <v>0</v>
      </c>
      <c r="AT30" s="144">
        <f t="shared" si="59"/>
        <v>0</v>
      </c>
      <c r="AU30" s="144">
        <f t="shared" si="59"/>
        <v>0</v>
      </c>
      <c r="AV30" s="144">
        <f t="shared" si="3"/>
        <v>1.0089999999999999</v>
      </c>
      <c r="AW30" s="144">
        <f t="shared" ref="AW30:BF30" si="60">IFERROR(SUM(AW28:AW29), 0)</f>
        <v>1.3089999999999999</v>
      </c>
      <c r="AX30" s="144">
        <f t="shared" si="60"/>
        <v>0.43</v>
      </c>
      <c r="AY30" s="144">
        <f t="shared" si="60"/>
        <v>0.215</v>
      </c>
      <c r="AZ30" s="144">
        <f t="shared" si="60"/>
        <v>0.02</v>
      </c>
      <c r="BA30" s="144">
        <f t="shared" si="60"/>
        <v>0</v>
      </c>
      <c r="BB30" s="144">
        <f t="shared" si="60"/>
        <v>0</v>
      </c>
      <c r="BC30" s="144">
        <f t="shared" si="60"/>
        <v>0</v>
      </c>
      <c r="BD30" s="144">
        <f t="shared" si="60"/>
        <v>0</v>
      </c>
      <c r="BE30" s="144">
        <f t="shared" si="60"/>
        <v>0</v>
      </c>
      <c r="BF30" s="144">
        <f t="shared" si="60"/>
        <v>0</v>
      </c>
      <c r="BG30" s="144">
        <f t="shared" si="4"/>
        <v>1.974</v>
      </c>
      <c r="BH30" s="144">
        <f t="shared" ref="BH30:BQ30" si="61">IFERROR(SUM(BH28:BH29), 0)</f>
        <v>1.2869999999999999</v>
      </c>
      <c r="BI30" s="144">
        <f t="shared" si="61"/>
        <v>0.42199999999999999</v>
      </c>
      <c r="BJ30" s="144">
        <f t="shared" si="61"/>
        <v>0.21099999999999999</v>
      </c>
      <c r="BK30" s="144">
        <f t="shared" si="61"/>
        <v>1.9E-2</v>
      </c>
      <c r="BL30" s="144">
        <f t="shared" si="61"/>
        <v>0</v>
      </c>
      <c r="BM30" s="144">
        <f t="shared" si="61"/>
        <v>0</v>
      </c>
      <c r="BN30" s="144">
        <f t="shared" si="61"/>
        <v>0</v>
      </c>
      <c r="BO30" s="144">
        <f t="shared" si="61"/>
        <v>0</v>
      </c>
      <c r="BP30" s="144">
        <f t="shared" si="61"/>
        <v>0</v>
      </c>
      <c r="BQ30" s="144">
        <f t="shared" si="61"/>
        <v>0</v>
      </c>
      <c r="BR30" s="144">
        <f t="shared" si="5"/>
        <v>1.9389999999999998</v>
      </c>
      <c r="BS30" s="144">
        <f t="shared" ref="BS30:CB30" si="62">IFERROR(SUM(BS28:BS29), 0)</f>
        <v>1E-3</v>
      </c>
      <c r="BT30" s="144">
        <f t="shared" si="62"/>
        <v>0</v>
      </c>
      <c r="BU30" s="144">
        <f t="shared" si="62"/>
        <v>0</v>
      </c>
      <c r="BV30" s="144">
        <f t="shared" si="62"/>
        <v>0</v>
      </c>
      <c r="BW30" s="144">
        <f t="shared" si="62"/>
        <v>0</v>
      </c>
      <c r="BX30" s="144">
        <f t="shared" si="62"/>
        <v>0</v>
      </c>
      <c r="BY30" s="144">
        <f t="shared" si="62"/>
        <v>0</v>
      </c>
      <c r="BZ30" s="144">
        <f t="shared" si="62"/>
        <v>0</v>
      </c>
      <c r="CA30" s="144">
        <f t="shared" si="62"/>
        <v>0</v>
      </c>
      <c r="CB30" s="144">
        <f t="shared" si="62"/>
        <v>0</v>
      </c>
      <c r="CC30" s="144">
        <f t="shared" si="6"/>
        <v>1E-3</v>
      </c>
      <c r="CD30" s="144">
        <f t="shared" ref="CD30:CM30" si="63">IFERROR(SUM(CD28:CD29), 0)</f>
        <v>1E-3</v>
      </c>
      <c r="CE30" s="144">
        <f t="shared" si="63"/>
        <v>0</v>
      </c>
      <c r="CF30" s="144">
        <f t="shared" si="63"/>
        <v>0</v>
      </c>
      <c r="CG30" s="144">
        <f t="shared" si="63"/>
        <v>0</v>
      </c>
      <c r="CH30" s="144">
        <f t="shared" si="63"/>
        <v>0</v>
      </c>
      <c r="CI30" s="144">
        <f t="shared" si="63"/>
        <v>0</v>
      </c>
      <c r="CJ30" s="144">
        <f t="shared" si="63"/>
        <v>0</v>
      </c>
      <c r="CK30" s="144">
        <f t="shared" si="63"/>
        <v>0</v>
      </c>
      <c r="CL30" s="148">
        <f t="shared" si="63"/>
        <v>0</v>
      </c>
      <c r="CM30" s="148">
        <f t="shared" si="63"/>
        <v>0</v>
      </c>
      <c r="CN30" s="146">
        <f t="shared" si="7"/>
        <v>1E-3</v>
      </c>
      <c r="CO30" s="138"/>
      <c r="CP30" s="147" t="s">
        <v>1808</v>
      </c>
      <c r="CQ30" s="138"/>
      <c r="CR30" s="147"/>
      <c r="CS30" s="8"/>
      <c r="CT30" s="8"/>
      <c r="CU30" s="24" t="s">
        <v>1807</v>
      </c>
      <c r="CV30" s="141" t="s">
        <v>27</v>
      </c>
      <c r="CW30" s="142">
        <v>3</v>
      </c>
      <c r="CX30" s="144" t="s">
        <v>1809</v>
      </c>
      <c r="CY30" s="144" t="s">
        <v>1810</v>
      </c>
      <c r="CZ30" s="144" t="s">
        <v>1811</v>
      </c>
      <c r="DA30" s="144" t="s">
        <v>1812</v>
      </c>
      <c r="DB30" s="144" t="s">
        <v>1813</v>
      </c>
      <c r="DC30" s="144" t="s">
        <v>1814</v>
      </c>
      <c r="DD30" s="144" t="s">
        <v>1815</v>
      </c>
      <c r="DE30" s="144" t="s">
        <v>1816</v>
      </c>
      <c r="DF30" s="144" t="s">
        <v>1817</v>
      </c>
      <c r="DG30" s="144" t="s">
        <v>1818</v>
      </c>
      <c r="DH30" s="144" t="s">
        <v>1819</v>
      </c>
      <c r="DI30" s="144" t="s">
        <v>1809</v>
      </c>
      <c r="DJ30" s="144" t="s">
        <v>1810</v>
      </c>
      <c r="DK30" s="144" t="s">
        <v>1811</v>
      </c>
      <c r="DL30" s="144" t="s">
        <v>1812</v>
      </c>
      <c r="DM30" s="144" t="s">
        <v>1813</v>
      </c>
      <c r="DN30" s="144" t="s">
        <v>1814</v>
      </c>
      <c r="DO30" s="144" t="s">
        <v>1815</v>
      </c>
      <c r="DP30" s="144" t="s">
        <v>1816</v>
      </c>
      <c r="DQ30" s="144" t="s">
        <v>1817</v>
      </c>
      <c r="DR30" s="144" t="s">
        <v>1818</v>
      </c>
      <c r="DS30" s="144" t="s">
        <v>1819</v>
      </c>
      <c r="DT30" s="144" t="s">
        <v>1809</v>
      </c>
      <c r="DU30" s="144" t="s">
        <v>1810</v>
      </c>
      <c r="DV30" s="144" t="s">
        <v>1811</v>
      </c>
      <c r="DW30" s="144" t="s">
        <v>1812</v>
      </c>
      <c r="DX30" s="144" t="s">
        <v>1813</v>
      </c>
      <c r="DY30" s="144" t="s">
        <v>1814</v>
      </c>
      <c r="DZ30" s="144" t="s">
        <v>1815</v>
      </c>
      <c r="EA30" s="144" t="s">
        <v>1816</v>
      </c>
      <c r="EB30" s="144" t="s">
        <v>1817</v>
      </c>
      <c r="EC30" s="144" t="s">
        <v>1818</v>
      </c>
      <c r="ED30" s="144" t="s">
        <v>1819</v>
      </c>
      <c r="EE30" s="144" t="s">
        <v>1809</v>
      </c>
      <c r="EF30" s="144" t="s">
        <v>1810</v>
      </c>
      <c r="EG30" s="144" t="s">
        <v>1811</v>
      </c>
      <c r="EH30" s="144" t="s">
        <v>1812</v>
      </c>
      <c r="EI30" s="144" t="s">
        <v>1813</v>
      </c>
      <c r="EJ30" s="144" t="s">
        <v>1814</v>
      </c>
      <c r="EK30" s="144" t="s">
        <v>1815</v>
      </c>
      <c r="EL30" s="144" t="s">
        <v>1816</v>
      </c>
      <c r="EM30" s="144" t="s">
        <v>1817</v>
      </c>
      <c r="EN30" s="144" t="s">
        <v>1818</v>
      </c>
      <c r="EO30" s="144" t="s">
        <v>1819</v>
      </c>
      <c r="EP30" s="144" t="s">
        <v>1809</v>
      </c>
      <c r="EQ30" s="144" t="s">
        <v>1810</v>
      </c>
      <c r="ER30" s="144" t="s">
        <v>1811</v>
      </c>
      <c r="ES30" s="144" t="s">
        <v>1812</v>
      </c>
      <c r="ET30" s="144" t="s">
        <v>1813</v>
      </c>
      <c r="EU30" s="144" t="s">
        <v>1814</v>
      </c>
      <c r="EV30" s="144" t="s">
        <v>1815</v>
      </c>
      <c r="EW30" s="144" t="s">
        <v>1816</v>
      </c>
      <c r="EX30" s="144" t="s">
        <v>1817</v>
      </c>
      <c r="EY30" s="144" t="s">
        <v>1818</v>
      </c>
      <c r="EZ30" s="144" t="s">
        <v>1819</v>
      </c>
      <c r="FA30" s="144" t="s">
        <v>1809</v>
      </c>
      <c r="FB30" s="144" t="s">
        <v>1810</v>
      </c>
      <c r="FC30" s="144" t="s">
        <v>1811</v>
      </c>
      <c r="FD30" s="144" t="s">
        <v>1812</v>
      </c>
      <c r="FE30" s="144" t="s">
        <v>1813</v>
      </c>
      <c r="FF30" s="144" t="s">
        <v>1814</v>
      </c>
      <c r="FG30" s="144" t="s">
        <v>1815</v>
      </c>
      <c r="FH30" s="144" t="s">
        <v>1816</v>
      </c>
      <c r="FI30" s="144" t="s">
        <v>1817</v>
      </c>
      <c r="FJ30" s="144" t="s">
        <v>1818</v>
      </c>
      <c r="FK30" s="144" t="s">
        <v>1819</v>
      </c>
      <c r="FL30" s="144" t="s">
        <v>1809</v>
      </c>
      <c r="FM30" s="144" t="s">
        <v>1810</v>
      </c>
      <c r="FN30" s="144" t="s">
        <v>1811</v>
      </c>
      <c r="FO30" s="144" t="s">
        <v>1812</v>
      </c>
      <c r="FP30" s="144" t="s">
        <v>1813</v>
      </c>
      <c r="FQ30" s="144" t="s">
        <v>1814</v>
      </c>
      <c r="FR30" s="144" t="s">
        <v>1815</v>
      </c>
      <c r="FS30" s="144" t="s">
        <v>1816</v>
      </c>
      <c r="FT30" s="144" t="s">
        <v>1817</v>
      </c>
      <c r="FU30" s="144" t="s">
        <v>1818</v>
      </c>
      <c r="FV30" s="144" t="s">
        <v>1819</v>
      </c>
      <c r="FW30" s="144" t="s">
        <v>1809</v>
      </c>
      <c r="FX30" s="144" t="s">
        <v>1810</v>
      </c>
      <c r="FY30" s="144" t="s">
        <v>1811</v>
      </c>
      <c r="FZ30" s="144" t="s">
        <v>1812</v>
      </c>
      <c r="GA30" s="144" t="s">
        <v>1813</v>
      </c>
      <c r="GB30" s="144" t="s">
        <v>1814</v>
      </c>
      <c r="GC30" s="144" t="s">
        <v>1815</v>
      </c>
      <c r="GD30" s="144" t="s">
        <v>1816</v>
      </c>
      <c r="GE30" s="148" t="s">
        <v>1817</v>
      </c>
      <c r="GF30" s="148" t="s">
        <v>1818</v>
      </c>
      <c r="GG30" s="146" t="s">
        <v>1819</v>
      </c>
      <c r="GH30" s="138"/>
      <c r="GI30" s="147" t="s">
        <v>1808</v>
      </c>
      <c r="GJ30" s="138"/>
      <c r="GK30" s="147"/>
      <c r="GL30" s="8"/>
    </row>
    <row r="31" spans="1:194" ht="20.25" customHeight="1">
      <c r="A31" s="131"/>
      <c r="B31" s="24" t="s">
        <v>1820</v>
      </c>
      <c r="C31" s="141" t="s">
        <v>27</v>
      </c>
      <c r="D31" s="142">
        <v>3</v>
      </c>
      <c r="E31" s="143">
        <v>0.16600000000000001</v>
      </c>
      <c r="F31" s="143">
        <v>6.8000000000000005E-2</v>
      </c>
      <c r="G31" s="143">
        <v>3.7999999999999999E-2</v>
      </c>
      <c r="H31" s="143">
        <v>0.221</v>
      </c>
      <c r="I31" s="143">
        <v>0</v>
      </c>
      <c r="J31" s="143">
        <v>0</v>
      </c>
      <c r="K31" s="143">
        <v>0</v>
      </c>
      <c r="L31" s="143">
        <v>0</v>
      </c>
      <c r="M31" s="143"/>
      <c r="N31" s="143"/>
      <c r="O31" s="144">
        <f t="shared" si="0"/>
        <v>0.49299999999999999</v>
      </c>
      <c r="P31" s="143">
        <v>6.8239999999999998</v>
      </c>
      <c r="Q31" s="143">
        <v>0.50800000000000001</v>
      </c>
      <c r="R31" s="143">
        <v>0.28499999999999998</v>
      </c>
      <c r="S31" s="143">
        <v>0</v>
      </c>
      <c r="T31" s="143">
        <v>0</v>
      </c>
      <c r="U31" s="143">
        <v>0</v>
      </c>
      <c r="V31" s="143">
        <v>0</v>
      </c>
      <c r="W31" s="143">
        <v>0</v>
      </c>
      <c r="X31" s="143"/>
      <c r="Y31" s="143"/>
      <c r="Z31" s="144">
        <f t="shared" si="1"/>
        <v>7.617</v>
      </c>
      <c r="AA31" s="143">
        <v>4.4029999999999996</v>
      </c>
      <c r="AB31" s="143">
        <v>4</v>
      </c>
      <c r="AC31" s="143">
        <v>2.2400000000000002</v>
      </c>
      <c r="AD31" s="143">
        <v>0</v>
      </c>
      <c r="AE31" s="143">
        <v>0</v>
      </c>
      <c r="AF31" s="143">
        <v>0</v>
      </c>
      <c r="AG31" s="143">
        <v>0</v>
      </c>
      <c r="AH31" s="143">
        <v>0</v>
      </c>
      <c r="AI31" s="143"/>
      <c r="AJ31" s="143"/>
      <c r="AK31" s="144">
        <f t="shared" si="2"/>
        <v>10.642999999999999</v>
      </c>
      <c r="AL31" s="143">
        <v>24.225999999999999</v>
      </c>
      <c r="AM31" s="143">
        <v>7.9550000000000001</v>
      </c>
      <c r="AN31" s="143">
        <v>3.9779999999999998</v>
      </c>
      <c r="AO31" s="143">
        <v>0.36499999999999999</v>
      </c>
      <c r="AP31" s="143">
        <v>0</v>
      </c>
      <c r="AQ31" s="143">
        <v>0</v>
      </c>
      <c r="AR31" s="143">
        <v>0</v>
      </c>
      <c r="AS31" s="143">
        <v>0</v>
      </c>
      <c r="AT31" s="143"/>
      <c r="AU31" s="143"/>
      <c r="AV31" s="144">
        <f t="shared" si="3"/>
        <v>36.524000000000001</v>
      </c>
      <c r="AW31" s="143">
        <v>44.225999999999999</v>
      </c>
      <c r="AX31" s="143">
        <v>14.522</v>
      </c>
      <c r="AY31" s="143">
        <v>7.2610000000000001</v>
      </c>
      <c r="AZ31" s="143">
        <v>0.66700000000000004</v>
      </c>
      <c r="BA31" s="143">
        <v>0</v>
      </c>
      <c r="BB31" s="143">
        <v>0</v>
      </c>
      <c r="BC31" s="143">
        <v>0</v>
      </c>
      <c r="BD31" s="143">
        <v>0</v>
      </c>
      <c r="BE31" s="143"/>
      <c r="BF31" s="143"/>
      <c r="BG31" s="144">
        <f t="shared" si="4"/>
        <v>66.676000000000002</v>
      </c>
      <c r="BH31" s="143">
        <v>63.66</v>
      </c>
      <c r="BI31" s="143">
        <v>20.902999999999999</v>
      </c>
      <c r="BJ31" s="143">
        <v>10.452</v>
      </c>
      <c r="BK31" s="143">
        <v>0.96</v>
      </c>
      <c r="BL31" s="143">
        <v>0</v>
      </c>
      <c r="BM31" s="143">
        <v>0</v>
      </c>
      <c r="BN31" s="143">
        <v>0</v>
      </c>
      <c r="BO31" s="143">
        <v>0</v>
      </c>
      <c r="BP31" s="143"/>
      <c r="BQ31" s="143"/>
      <c r="BR31" s="144">
        <f t="shared" si="5"/>
        <v>95.97499999999998</v>
      </c>
      <c r="BS31" s="143">
        <v>54.13</v>
      </c>
      <c r="BT31" s="143">
        <v>17.774000000000001</v>
      </c>
      <c r="BU31" s="143">
        <v>8.8870000000000005</v>
      </c>
      <c r="BV31" s="143">
        <v>0.81599999999999995</v>
      </c>
      <c r="BW31" s="143">
        <v>0</v>
      </c>
      <c r="BX31" s="143">
        <v>0</v>
      </c>
      <c r="BY31" s="143">
        <v>0</v>
      </c>
      <c r="BZ31" s="143">
        <v>0</v>
      </c>
      <c r="CA31" s="143"/>
      <c r="CB31" s="143"/>
      <c r="CC31" s="144">
        <f t="shared" si="6"/>
        <v>81.606999999999999</v>
      </c>
      <c r="CD31" s="143">
        <v>35.006999999999998</v>
      </c>
      <c r="CE31" s="143">
        <v>11.494999999999999</v>
      </c>
      <c r="CF31" s="143">
        <v>5.7469999999999999</v>
      </c>
      <c r="CG31" s="143">
        <v>0.52800000000000002</v>
      </c>
      <c r="CH31" s="143">
        <v>0</v>
      </c>
      <c r="CI31" s="143">
        <v>0</v>
      </c>
      <c r="CJ31" s="143">
        <v>0</v>
      </c>
      <c r="CK31" s="143">
        <v>0</v>
      </c>
      <c r="CL31" s="145"/>
      <c r="CM31" s="145"/>
      <c r="CN31" s="146">
        <f t="shared" si="7"/>
        <v>52.776999999999994</v>
      </c>
      <c r="CO31" s="138"/>
      <c r="CP31" s="147" t="s">
        <v>1821</v>
      </c>
      <c r="CQ31" s="138"/>
      <c r="CR31" s="147"/>
      <c r="CS31" s="140"/>
      <c r="CT31" s="140"/>
      <c r="CU31" s="24" t="s">
        <v>1820</v>
      </c>
      <c r="CV31" s="141" t="s">
        <v>27</v>
      </c>
      <c r="CW31" s="142">
        <v>3</v>
      </c>
      <c r="CX31" s="143" t="s">
        <v>1822</v>
      </c>
      <c r="CY31" s="143" t="s">
        <v>1823</v>
      </c>
      <c r="CZ31" s="143" t="s">
        <v>1824</v>
      </c>
      <c r="DA31" s="143" t="s">
        <v>1825</v>
      </c>
      <c r="DB31" s="143" t="s">
        <v>1826</v>
      </c>
      <c r="DC31" s="143" t="s">
        <v>1827</v>
      </c>
      <c r="DD31" s="143" t="s">
        <v>1828</v>
      </c>
      <c r="DE31" s="143" t="s">
        <v>1829</v>
      </c>
      <c r="DF31" s="143" t="s">
        <v>1830</v>
      </c>
      <c r="DG31" s="143" t="s">
        <v>1831</v>
      </c>
      <c r="DH31" s="144" t="s">
        <v>1832</v>
      </c>
      <c r="DI31" s="143" t="s">
        <v>1822</v>
      </c>
      <c r="DJ31" s="143" t="s">
        <v>1823</v>
      </c>
      <c r="DK31" s="143" t="s">
        <v>1824</v>
      </c>
      <c r="DL31" s="143" t="s">
        <v>1825</v>
      </c>
      <c r="DM31" s="143" t="s">
        <v>1826</v>
      </c>
      <c r="DN31" s="143" t="s">
        <v>1827</v>
      </c>
      <c r="DO31" s="143" t="s">
        <v>1828</v>
      </c>
      <c r="DP31" s="143" t="s">
        <v>1829</v>
      </c>
      <c r="DQ31" s="143" t="s">
        <v>1830</v>
      </c>
      <c r="DR31" s="143" t="s">
        <v>1831</v>
      </c>
      <c r="DS31" s="144" t="s">
        <v>1832</v>
      </c>
      <c r="DT31" s="143" t="s">
        <v>1822</v>
      </c>
      <c r="DU31" s="143" t="s">
        <v>1823</v>
      </c>
      <c r="DV31" s="143" t="s">
        <v>1824</v>
      </c>
      <c r="DW31" s="143" t="s">
        <v>1825</v>
      </c>
      <c r="DX31" s="143" t="s">
        <v>1826</v>
      </c>
      <c r="DY31" s="143" t="s">
        <v>1827</v>
      </c>
      <c r="DZ31" s="143" t="s">
        <v>1828</v>
      </c>
      <c r="EA31" s="143" t="s">
        <v>1829</v>
      </c>
      <c r="EB31" s="143" t="s">
        <v>1830</v>
      </c>
      <c r="EC31" s="143" t="s">
        <v>1831</v>
      </c>
      <c r="ED31" s="144" t="s">
        <v>1832</v>
      </c>
      <c r="EE31" s="143" t="s">
        <v>1822</v>
      </c>
      <c r="EF31" s="143" t="s">
        <v>1823</v>
      </c>
      <c r="EG31" s="143" t="s">
        <v>1824</v>
      </c>
      <c r="EH31" s="143" t="s">
        <v>1825</v>
      </c>
      <c r="EI31" s="143" t="s">
        <v>1826</v>
      </c>
      <c r="EJ31" s="143" t="s">
        <v>1827</v>
      </c>
      <c r="EK31" s="143" t="s">
        <v>1828</v>
      </c>
      <c r="EL31" s="143" t="s">
        <v>1829</v>
      </c>
      <c r="EM31" s="143" t="s">
        <v>1830</v>
      </c>
      <c r="EN31" s="143" t="s">
        <v>1831</v>
      </c>
      <c r="EO31" s="144" t="s">
        <v>1832</v>
      </c>
      <c r="EP31" s="143" t="s">
        <v>1822</v>
      </c>
      <c r="EQ31" s="143" t="s">
        <v>1823</v>
      </c>
      <c r="ER31" s="143" t="s">
        <v>1824</v>
      </c>
      <c r="ES31" s="143" t="s">
        <v>1825</v>
      </c>
      <c r="ET31" s="143" t="s">
        <v>1826</v>
      </c>
      <c r="EU31" s="143" t="s">
        <v>1827</v>
      </c>
      <c r="EV31" s="143" t="s">
        <v>1828</v>
      </c>
      <c r="EW31" s="143" t="s">
        <v>1829</v>
      </c>
      <c r="EX31" s="143" t="s">
        <v>1830</v>
      </c>
      <c r="EY31" s="143" t="s">
        <v>1831</v>
      </c>
      <c r="EZ31" s="144" t="s">
        <v>1832</v>
      </c>
      <c r="FA31" s="143" t="s">
        <v>1822</v>
      </c>
      <c r="FB31" s="143" t="s">
        <v>1823</v>
      </c>
      <c r="FC31" s="143" t="s">
        <v>1824</v>
      </c>
      <c r="FD31" s="143" t="s">
        <v>1825</v>
      </c>
      <c r="FE31" s="143" t="s">
        <v>1826</v>
      </c>
      <c r="FF31" s="143" t="s">
        <v>1827</v>
      </c>
      <c r="FG31" s="143" t="s">
        <v>1828</v>
      </c>
      <c r="FH31" s="143" t="s">
        <v>1829</v>
      </c>
      <c r="FI31" s="143" t="s">
        <v>1830</v>
      </c>
      <c r="FJ31" s="143" t="s">
        <v>1831</v>
      </c>
      <c r="FK31" s="144" t="s">
        <v>1832</v>
      </c>
      <c r="FL31" s="143" t="s">
        <v>1822</v>
      </c>
      <c r="FM31" s="143" t="s">
        <v>1823</v>
      </c>
      <c r="FN31" s="143" t="s">
        <v>1824</v>
      </c>
      <c r="FO31" s="143" t="s">
        <v>1825</v>
      </c>
      <c r="FP31" s="143" t="s">
        <v>1826</v>
      </c>
      <c r="FQ31" s="143" t="s">
        <v>1827</v>
      </c>
      <c r="FR31" s="143" t="s">
        <v>1828</v>
      </c>
      <c r="FS31" s="143" t="s">
        <v>1829</v>
      </c>
      <c r="FT31" s="143" t="s">
        <v>1830</v>
      </c>
      <c r="FU31" s="143" t="s">
        <v>1831</v>
      </c>
      <c r="FV31" s="144" t="s">
        <v>1832</v>
      </c>
      <c r="FW31" s="143" t="s">
        <v>1822</v>
      </c>
      <c r="FX31" s="143" t="s">
        <v>1823</v>
      </c>
      <c r="FY31" s="143" t="s">
        <v>1824</v>
      </c>
      <c r="FZ31" s="143" t="s">
        <v>1825</v>
      </c>
      <c r="GA31" s="143" t="s">
        <v>1826</v>
      </c>
      <c r="GB31" s="143" t="s">
        <v>1827</v>
      </c>
      <c r="GC31" s="143" t="s">
        <v>1828</v>
      </c>
      <c r="GD31" s="143" t="s">
        <v>1829</v>
      </c>
      <c r="GE31" s="145" t="s">
        <v>1830</v>
      </c>
      <c r="GF31" s="145" t="s">
        <v>1831</v>
      </c>
      <c r="GG31" s="146" t="s">
        <v>1832</v>
      </c>
      <c r="GH31" s="138"/>
      <c r="GI31" s="147" t="s">
        <v>1821</v>
      </c>
      <c r="GJ31" s="138"/>
      <c r="GK31" s="147"/>
      <c r="GL31" s="140"/>
    </row>
    <row r="32" spans="1:194" ht="20.25" customHeight="1">
      <c r="A32" s="131"/>
      <c r="B32" s="24" t="s">
        <v>1833</v>
      </c>
      <c r="C32" s="141" t="s">
        <v>27</v>
      </c>
      <c r="D32" s="142">
        <v>3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/>
      <c r="N32" s="143"/>
      <c r="O32" s="144">
        <f t="shared" si="0"/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/>
      <c r="Y32" s="143"/>
      <c r="Z32" s="144">
        <f t="shared" si="1"/>
        <v>0</v>
      </c>
      <c r="AA32" s="143">
        <v>0</v>
      </c>
      <c r="AB32" s="143">
        <v>0</v>
      </c>
      <c r="AC32" s="143">
        <v>0</v>
      </c>
      <c r="AD32" s="143">
        <v>0</v>
      </c>
      <c r="AE32" s="143">
        <v>0</v>
      </c>
      <c r="AF32" s="143">
        <v>0</v>
      </c>
      <c r="AG32" s="143">
        <v>0</v>
      </c>
      <c r="AH32" s="143">
        <v>0</v>
      </c>
      <c r="AI32" s="143"/>
      <c r="AJ32" s="143"/>
      <c r="AK32" s="144">
        <f t="shared" si="2"/>
        <v>0</v>
      </c>
      <c r="AL32" s="143">
        <v>7.2999999999999995E-2</v>
      </c>
      <c r="AM32" s="143">
        <v>2.4E-2</v>
      </c>
      <c r="AN32" s="143">
        <v>1.2E-2</v>
      </c>
      <c r="AO32" s="143">
        <v>1E-3</v>
      </c>
      <c r="AP32" s="143">
        <v>0</v>
      </c>
      <c r="AQ32" s="143">
        <v>0</v>
      </c>
      <c r="AR32" s="143">
        <v>0</v>
      </c>
      <c r="AS32" s="143">
        <v>0</v>
      </c>
      <c r="AT32" s="143"/>
      <c r="AU32" s="143"/>
      <c r="AV32" s="144">
        <f t="shared" si="3"/>
        <v>0.11</v>
      </c>
      <c r="AW32" s="143">
        <v>0.219</v>
      </c>
      <c r="AX32" s="143">
        <v>7.1999999999999995E-2</v>
      </c>
      <c r="AY32" s="143">
        <v>3.5999999999999997E-2</v>
      </c>
      <c r="AZ32" s="143">
        <v>3.0000000000000001E-3</v>
      </c>
      <c r="BA32" s="143">
        <v>0</v>
      </c>
      <c r="BB32" s="143">
        <v>0</v>
      </c>
      <c r="BC32" s="143">
        <v>0</v>
      </c>
      <c r="BD32" s="143">
        <v>0</v>
      </c>
      <c r="BE32" s="143"/>
      <c r="BF32" s="143"/>
      <c r="BG32" s="144">
        <f t="shared" si="4"/>
        <v>0.32999999999999996</v>
      </c>
      <c r="BH32" s="143">
        <v>0.438</v>
      </c>
      <c r="BI32" s="143">
        <v>0.14399999999999999</v>
      </c>
      <c r="BJ32" s="143">
        <v>7.1999999999999995E-2</v>
      </c>
      <c r="BK32" s="143">
        <v>7.0000000000000001E-3</v>
      </c>
      <c r="BL32" s="143">
        <v>0</v>
      </c>
      <c r="BM32" s="143">
        <v>0</v>
      </c>
      <c r="BN32" s="143">
        <v>0</v>
      </c>
      <c r="BO32" s="143">
        <v>0</v>
      </c>
      <c r="BP32" s="143"/>
      <c r="BQ32" s="143"/>
      <c r="BR32" s="144">
        <f t="shared" si="5"/>
        <v>0.66099999999999992</v>
      </c>
      <c r="BS32" s="143">
        <v>0.621</v>
      </c>
      <c r="BT32" s="143">
        <v>0.20399999999999999</v>
      </c>
      <c r="BU32" s="143">
        <v>0.10199999999999999</v>
      </c>
      <c r="BV32" s="143">
        <v>8.9999999999999993E-3</v>
      </c>
      <c r="BW32" s="143">
        <v>0</v>
      </c>
      <c r="BX32" s="143">
        <v>0</v>
      </c>
      <c r="BY32" s="143">
        <v>0</v>
      </c>
      <c r="BZ32" s="143">
        <v>0</v>
      </c>
      <c r="CA32" s="143"/>
      <c r="CB32" s="143"/>
      <c r="CC32" s="144">
        <f t="shared" si="6"/>
        <v>0.93599999999999994</v>
      </c>
      <c r="CD32" s="143">
        <v>0.73099999999999998</v>
      </c>
      <c r="CE32" s="143">
        <v>0.24</v>
      </c>
      <c r="CF32" s="143">
        <v>0.12</v>
      </c>
      <c r="CG32" s="143">
        <v>1.0999999999999999E-2</v>
      </c>
      <c r="CH32" s="143">
        <v>0</v>
      </c>
      <c r="CI32" s="143">
        <v>0</v>
      </c>
      <c r="CJ32" s="143">
        <v>0</v>
      </c>
      <c r="CK32" s="143">
        <v>0</v>
      </c>
      <c r="CL32" s="145"/>
      <c r="CM32" s="145"/>
      <c r="CN32" s="146">
        <f t="shared" si="7"/>
        <v>1.1019999999999999</v>
      </c>
      <c r="CO32" s="138"/>
      <c r="CP32" s="147" t="s">
        <v>1834</v>
      </c>
      <c r="CQ32" s="138"/>
      <c r="CR32" s="147"/>
      <c r="CS32" s="140"/>
      <c r="CT32" s="140"/>
      <c r="CU32" s="24" t="s">
        <v>1833</v>
      </c>
      <c r="CV32" s="141" t="s">
        <v>27</v>
      </c>
      <c r="CW32" s="142">
        <v>3</v>
      </c>
      <c r="CX32" s="143" t="s">
        <v>1835</v>
      </c>
      <c r="CY32" s="143" t="s">
        <v>1836</v>
      </c>
      <c r="CZ32" s="143" t="s">
        <v>1837</v>
      </c>
      <c r="DA32" s="143" t="s">
        <v>1838</v>
      </c>
      <c r="DB32" s="143" t="s">
        <v>1839</v>
      </c>
      <c r="DC32" s="143" t="s">
        <v>1840</v>
      </c>
      <c r="DD32" s="143" t="s">
        <v>1841</v>
      </c>
      <c r="DE32" s="143" t="s">
        <v>1842</v>
      </c>
      <c r="DF32" s="143" t="s">
        <v>1843</v>
      </c>
      <c r="DG32" s="143" t="s">
        <v>1844</v>
      </c>
      <c r="DH32" s="144" t="s">
        <v>1845</v>
      </c>
      <c r="DI32" s="143" t="s">
        <v>1835</v>
      </c>
      <c r="DJ32" s="143" t="s">
        <v>1836</v>
      </c>
      <c r="DK32" s="143" t="s">
        <v>1837</v>
      </c>
      <c r="DL32" s="143" t="s">
        <v>1838</v>
      </c>
      <c r="DM32" s="143" t="s">
        <v>1839</v>
      </c>
      <c r="DN32" s="143" t="s">
        <v>1840</v>
      </c>
      <c r="DO32" s="143" t="s">
        <v>1841</v>
      </c>
      <c r="DP32" s="143" t="s">
        <v>1842</v>
      </c>
      <c r="DQ32" s="143" t="s">
        <v>1843</v>
      </c>
      <c r="DR32" s="143" t="s">
        <v>1844</v>
      </c>
      <c r="DS32" s="144" t="s">
        <v>1845</v>
      </c>
      <c r="DT32" s="143" t="s">
        <v>1835</v>
      </c>
      <c r="DU32" s="143" t="s">
        <v>1836</v>
      </c>
      <c r="DV32" s="143" t="s">
        <v>1837</v>
      </c>
      <c r="DW32" s="143" t="s">
        <v>1838</v>
      </c>
      <c r="DX32" s="143" t="s">
        <v>1839</v>
      </c>
      <c r="DY32" s="143" t="s">
        <v>1840</v>
      </c>
      <c r="DZ32" s="143" t="s">
        <v>1841</v>
      </c>
      <c r="EA32" s="143" t="s">
        <v>1842</v>
      </c>
      <c r="EB32" s="143" t="s">
        <v>1843</v>
      </c>
      <c r="EC32" s="143" t="s">
        <v>1844</v>
      </c>
      <c r="ED32" s="144" t="s">
        <v>1845</v>
      </c>
      <c r="EE32" s="143" t="s">
        <v>1835</v>
      </c>
      <c r="EF32" s="143" t="s">
        <v>1836</v>
      </c>
      <c r="EG32" s="143" t="s">
        <v>1837</v>
      </c>
      <c r="EH32" s="143" t="s">
        <v>1838</v>
      </c>
      <c r="EI32" s="143" t="s">
        <v>1839</v>
      </c>
      <c r="EJ32" s="143" t="s">
        <v>1840</v>
      </c>
      <c r="EK32" s="143" t="s">
        <v>1841</v>
      </c>
      <c r="EL32" s="143" t="s">
        <v>1842</v>
      </c>
      <c r="EM32" s="143" t="s">
        <v>1843</v>
      </c>
      <c r="EN32" s="143" t="s">
        <v>1844</v>
      </c>
      <c r="EO32" s="144" t="s">
        <v>1845</v>
      </c>
      <c r="EP32" s="143" t="s">
        <v>1835</v>
      </c>
      <c r="EQ32" s="143" t="s">
        <v>1836</v>
      </c>
      <c r="ER32" s="143" t="s">
        <v>1837</v>
      </c>
      <c r="ES32" s="143" t="s">
        <v>1838</v>
      </c>
      <c r="ET32" s="143" t="s">
        <v>1839</v>
      </c>
      <c r="EU32" s="143" t="s">
        <v>1840</v>
      </c>
      <c r="EV32" s="143" t="s">
        <v>1841</v>
      </c>
      <c r="EW32" s="143" t="s">
        <v>1842</v>
      </c>
      <c r="EX32" s="143" t="s">
        <v>1843</v>
      </c>
      <c r="EY32" s="143" t="s">
        <v>1844</v>
      </c>
      <c r="EZ32" s="144" t="s">
        <v>1845</v>
      </c>
      <c r="FA32" s="143" t="s">
        <v>1835</v>
      </c>
      <c r="FB32" s="143" t="s">
        <v>1836</v>
      </c>
      <c r="FC32" s="143" t="s">
        <v>1837</v>
      </c>
      <c r="FD32" s="143" t="s">
        <v>1838</v>
      </c>
      <c r="FE32" s="143" t="s">
        <v>1839</v>
      </c>
      <c r="FF32" s="143" t="s">
        <v>1840</v>
      </c>
      <c r="FG32" s="143" t="s">
        <v>1841</v>
      </c>
      <c r="FH32" s="143" t="s">
        <v>1842</v>
      </c>
      <c r="FI32" s="143" t="s">
        <v>1843</v>
      </c>
      <c r="FJ32" s="143" t="s">
        <v>1844</v>
      </c>
      <c r="FK32" s="144" t="s">
        <v>1845</v>
      </c>
      <c r="FL32" s="143" t="s">
        <v>1835</v>
      </c>
      <c r="FM32" s="143" t="s">
        <v>1836</v>
      </c>
      <c r="FN32" s="143" t="s">
        <v>1837</v>
      </c>
      <c r="FO32" s="143" t="s">
        <v>1838</v>
      </c>
      <c r="FP32" s="143" t="s">
        <v>1839</v>
      </c>
      <c r="FQ32" s="143" t="s">
        <v>1840</v>
      </c>
      <c r="FR32" s="143" t="s">
        <v>1841</v>
      </c>
      <c r="FS32" s="143" t="s">
        <v>1842</v>
      </c>
      <c r="FT32" s="143" t="s">
        <v>1843</v>
      </c>
      <c r="FU32" s="143" t="s">
        <v>1844</v>
      </c>
      <c r="FV32" s="144" t="s">
        <v>1845</v>
      </c>
      <c r="FW32" s="143" t="s">
        <v>1835</v>
      </c>
      <c r="FX32" s="143" t="s">
        <v>1836</v>
      </c>
      <c r="FY32" s="143" t="s">
        <v>1837</v>
      </c>
      <c r="FZ32" s="143" t="s">
        <v>1838</v>
      </c>
      <c r="GA32" s="143" t="s">
        <v>1839</v>
      </c>
      <c r="GB32" s="143" t="s">
        <v>1840</v>
      </c>
      <c r="GC32" s="143" t="s">
        <v>1841</v>
      </c>
      <c r="GD32" s="143" t="s">
        <v>1842</v>
      </c>
      <c r="GE32" s="145" t="s">
        <v>1843</v>
      </c>
      <c r="GF32" s="145" t="s">
        <v>1844</v>
      </c>
      <c r="GG32" s="146" t="s">
        <v>1845</v>
      </c>
      <c r="GH32" s="138"/>
      <c r="GI32" s="147" t="s">
        <v>1834</v>
      </c>
      <c r="GJ32" s="138"/>
      <c r="GK32" s="147"/>
      <c r="GL32" s="140"/>
    </row>
    <row r="33" spans="1:194" ht="20.25" customHeight="1">
      <c r="A33" s="131"/>
      <c r="B33" s="24" t="s">
        <v>1846</v>
      </c>
      <c r="C33" s="141" t="s">
        <v>27</v>
      </c>
      <c r="D33" s="142">
        <v>3</v>
      </c>
      <c r="E33" s="144">
        <f t="shared" ref="E33:L33" si="64">IFERROR(SUM(E31:E32), 0)</f>
        <v>0.16600000000000001</v>
      </c>
      <c r="F33" s="144">
        <f t="shared" si="64"/>
        <v>6.8000000000000005E-2</v>
      </c>
      <c r="G33" s="144">
        <f t="shared" si="64"/>
        <v>3.7999999999999999E-2</v>
      </c>
      <c r="H33" s="144">
        <f t="shared" si="64"/>
        <v>0.221</v>
      </c>
      <c r="I33" s="144">
        <f t="shared" si="64"/>
        <v>0</v>
      </c>
      <c r="J33" s="144">
        <f t="shared" si="64"/>
        <v>0</v>
      </c>
      <c r="K33" s="144">
        <f t="shared" si="64"/>
        <v>0</v>
      </c>
      <c r="L33" s="144">
        <f t="shared" si="64"/>
        <v>0</v>
      </c>
      <c r="M33" s="144">
        <f>IFERROR(SUM(M31:M32), 0)</f>
        <v>0</v>
      </c>
      <c r="N33" s="144">
        <f>IFERROR(SUM(N31:N32), 0)</f>
        <v>0</v>
      </c>
      <c r="O33" s="144">
        <f t="shared" si="0"/>
        <v>0.49299999999999999</v>
      </c>
      <c r="P33" s="144">
        <f t="shared" ref="P33:Y33" si="65">IFERROR(SUM(P31:P32), 0)</f>
        <v>6.8239999999999998</v>
      </c>
      <c r="Q33" s="144">
        <f t="shared" si="65"/>
        <v>0.50800000000000001</v>
      </c>
      <c r="R33" s="144">
        <f t="shared" si="65"/>
        <v>0.28499999999999998</v>
      </c>
      <c r="S33" s="144">
        <f t="shared" si="65"/>
        <v>0</v>
      </c>
      <c r="T33" s="144">
        <f t="shared" si="65"/>
        <v>0</v>
      </c>
      <c r="U33" s="144">
        <f t="shared" si="65"/>
        <v>0</v>
      </c>
      <c r="V33" s="144">
        <f t="shared" si="65"/>
        <v>0</v>
      </c>
      <c r="W33" s="144">
        <f t="shared" si="65"/>
        <v>0</v>
      </c>
      <c r="X33" s="144">
        <f t="shared" si="65"/>
        <v>0</v>
      </c>
      <c r="Y33" s="144">
        <f t="shared" si="65"/>
        <v>0</v>
      </c>
      <c r="Z33" s="144">
        <f t="shared" si="1"/>
        <v>7.617</v>
      </c>
      <c r="AA33" s="144">
        <f t="shared" ref="AA33:AJ33" si="66">IFERROR(SUM(AA31:AA32), 0)</f>
        <v>4.4029999999999996</v>
      </c>
      <c r="AB33" s="144">
        <f t="shared" si="66"/>
        <v>4</v>
      </c>
      <c r="AC33" s="144">
        <f t="shared" si="66"/>
        <v>2.2400000000000002</v>
      </c>
      <c r="AD33" s="144">
        <f t="shared" si="66"/>
        <v>0</v>
      </c>
      <c r="AE33" s="144">
        <f t="shared" si="66"/>
        <v>0</v>
      </c>
      <c r="AF33" s="144">
        <f t="shared" si="66"/>
        <v>0</v>
      </c>
      <c r="AG33" s="144">
        <f t="shared" si="66"/>
        <v>0</v>
      </c>
      <c r="AH33" s="144">
        <f t="shared" si="66"/>
        <v>0</v>
      </c>
      <c r="AI33" s="144">
        <f t="shared" si="66"/>
        <v>0</v>
      </c>
      <c r="AJ33" s="144">
        <f t="shared" si="66"/>
        <v>0</v>
      </c>
      <c r="AK33" s="144">
        <f t="shared" si="2"/>
        <v>10.642999999999999</v>
      </c>
      <c r="AL33" s="144">
        <f t="shared" ref="AL33:AU33" si="67">IFERROR(SUM(AL31:AL32), 0)</f>
        <v>24.298999999999999</v>
      </c>
      <c r="AM33" s="144">
        <f t="shared" si="67"/>
        <v>7.9790000000000001</v>
      </c>
      <c r="AN33" s="144">
        <f t="shared" si="67"/>
        <v>3.9899999999999998</v>
      </c>
      <c r="AO33" s="144">
        <f t="shared" si="67"/>
        <v>0.36599999999999999</v>
      </c>
      <c r="AP33" s="144">
        <f t="shared" si="67"/>
        <v>0</v>
      </c>
      <c r="AQ33" s="144">
        <f t="shared" si="67"/>
        <v>0</v>
      </c>
      <c r="AR33" s="144">
        <f t="shared" si="67"/>
        <v>0</v>
      </c>
      <c r="AS33" s="144">
        <f t="shared" si="67"/>
        <v>0</v>
      </c>
      <c r="AT33" s="144">
        <f t="shared" si="67"/>
        <v>0</v>
      </c>
      <c r="AU33" s="144">
        <f t="shared" si="67"/>
        <v>0</v>
      </c>
      <c r="AV33" s="144">
        <f t="shared" si="3"/>
        <v>36.634</v>
      </c>
      <c r="AW33" s="144">
        <f t="shared" ref="AW33:BF33" si="68">IFERROR(SUM(AW31:AW32), 0)</f>
        <v>44.445</v>
      </c>
      <c r="AX33" s="144">
        <f t="shared" si="68"/>
        <v>14.593999999999999</v>
      </c>
      <c r="AY33" s="144">
        <f t="shared" si="68"/>
        <v>7.2969999999999997</v>
      </c>
      <c r="AZ33" s="144">
        <f t="shared" si="68"/>
        <v>0.67</v>
      </c>
      <c r="BA33" s="144">
        <f t="shared" si="68"/>
        <v>0</v>
      </c>
      <c r="BB33" s="144">
        <f t="shared" si="68"/>
        <v>0</v>
      </c>
      <c r="BC33" s="144">
        <f t="shared" si="68"/>
        <v>0</v>
      </c>
      <c r="BD33" s="144">
        <f t="shared" si="68"/>
        <v>0</v>
      </c>
      <c r="BE33" s="144">
        <f t="shared" si="68"/>
        <v>0</v>
      </c>
      <c r="BF33" s="144">
        <f t="shared" si="68"/>
        <v>0</v>
      </c>
      <c r="BG33" s="144">
        <f t="shared" si="4"/>
        <v>67.006</v>
      </c>
      <c r="BH33" s="144">
        <f t="shared" ref="BH33:BQ33" si="69">IFERROR(SUM(BH31:BH32), 0)</f>
        <v>64.097999999999999</v>
      </c>
      <c r="BI33" s="144">
        <f t="shared" si="69"/>
        <v>21.046999999999997</v>
      </c>
      <c r="BJ33" s="144">
        <f t="shared" si="69"/>
        <v>10.523999999999999</v>
      </c>
      <c r="BK33" s="144">
        <f t="shared" si="69"/>
        <v>0.96699999999999997</v>
      </c>
      <c r="BL33" s="144">
        <f t="shared" si="69"/>
        <v>0</v>
      </c>
      <c r="BM33" s="144">
        <f t="shared" si="69"/>
        <v>0</v>
      </c>
      <c r="BN33" s="144">
        <f t="shared" si="69"/>
        <v>0</v>
      </c>
      <c r="BO33" s="144">
        <f t="shared" si="69"/>
        <v>0</v>
      </c>
      <c r="BP33" s="144">
        <f t="shared" si="69"/>
        <v>0</v>
      </c>
      <c r="BQ33" s="144">
        <f t="shared" si="69"/>
        <v>0</v>
      </c>
      <c r="BR33" s="144">
        <f t="shared" si="5"/>
        <v>96.635999999999996</v>
      </c>
      <c r="BS33" s="144">
        <f t="shared" ref="BS33:CB33" si="70">IFERROR(SUM(BS31:BS32), 0)</f>
        <v>54.751000000000005</v>
      </c>
      <c r="BT33" s="144">
        <f t="shared" si="70"/>
        <v>17.978000000000002</v>
      </c>
      <c r="BU33" s="144">
        <f t="shared" si="70"/>
        <v>8.9890000000000008</v>
      </c>
      <c r="BV33" s="144">
        <f t="shared" si="70"/>
        <v>0.82499999999999996</v>
      </c>
      <c r="BW33" s="144">
        <f t="shared" si="70"/>
        <v>0</v>
      </c>
      <c r="BX33" s="144">
        <f t="shared" si="70"/>
        <v>0</v>
      </c>
      <c r="BY33" s="144">
        <f t="shared" si="70"/>
        <v>0</v>
      </c>
      <c r="BZ33" s="144">
        <f t="shared" si="70"/>
        <v>0</v>
      </c>
      <c r="CA33" s="144">
        <f t="shared" si="70"/>
        <v>0</v>
      </c>
      <c r="CB33" s="144">
        <f t="shared" si="70"/>
        <v>0</v>
      </c>
      <c r="CC33" s="144">
        <f t="shared" si="6"/>
        <v>82.543000000000021</v>
      </c>
      <c r="CD33" s="144">
        <f t="shared" ref="CD33:CM33" si="71">IFERROR(SUM(CD31:CD32), 0)</f>
        <v>35.738</v>
      </c>
      <c r="CE33" s="144">
        <f t="shared" si="71"/>
        <v>11.734999999999999</v>
      </c>
      <c r="CF33" s="144">
        <f t="shared" si="71"/>
        <v>5.867</v>
      </c>
      <c r="CG33" s="144">
        <f t="shared" si="71"/>
        <v>0.53900000000000003</v>
      </c>
      <c r="CH33" s="144">
        <f t="shared" si="71"/>
        <v>0</v>
      </c>
      <c r="CI33" s="144">
        <f t="shared" si="71"/>
        <v>0</v>
      </c>
      <c r="CJ33" s="144">
        <f t="shared" si="71"/>
        <v>0</v>
      </c>
      <c r="CK33" s="144">
        <f t="shared" si="71"/>
        <v>0</v>
      </c>
      <c r="CL33" s="148">
        <f t="shared" si="71"/>
        <v>0</v>
      </c>
      <c r="CM33" s="148">
        <f t="shared" si="71"/>
        <v>0</v>
      </c>
      <c r="CN33" s="146">
        <f t="shared" si="7"/>
        <v>53.878999999999998</v>
      </c>
      <c r="CO33" s="138"/>
      <c r="CP33" s="147" t="s">
        <v>1847</v>
      </c>
      <c r="CQ33" s="138"/>
      <c r="CR33" s="147"/>
      <c r="CS33" s="140"/>
      <c r="CT33" s="140"/>
      <c r="CU33" s="24" t="s">
        <v>1846</v>
      </c>
      <c r="CV33" s="141" t="s">
        <v>27</v>
      </c>
      <c r="CW33" s="142">
        <v>3</v>
      </c>
      <c r="CX33" s="144" t="s">
        <v>1848</v>
      </c>
      <c r="CY33" s="144" t="s">
        <v>1849</v>
      </c>
      <c r="CZ33" s="144" t="s">
        <v>1850</v>
      </c>
      <c r="DA33" s="144" t="s">
        <v>1851</v>
      </c>
      <c r="DB33" s="144" t="s">
        <v>1852</v>
      </c>
      <c r="DC33" s="144" t="s">
        <v>1853</v>
      </c>
      <c r="DD33" s="144" t="s">
        <v>1854</v>
      </c>
      <c r="DE33" s="144" t="s">
        <v>1855</v>
      </c>
      <c r="DF33" s="144" t="s">
        <v>1856</v>
      </c>
      <c r="DG33" s="144" t="s">
        <v>1857</v>
      </c>
      <c r="DH33" s="144" t="s">
        <v>1858</v>
      </c>
      <c r="DI33" s="144" t="s">
        <v>1848</v>
      </c>
      <c r="DJ33" s="144" t="s">
        <v>1849</v>
      </c>
      <c r="DK33" s="144" t="s">
        <v>1850</v>
      </c>
      <c r="DL33" s="144" t="s">
        <v>1851</v>
      </c>
      <c r="DM33" s="144" t="s">
        <v>1852</v>
      </c>
      <c r="DN33" s="144" t="s">
        <v>1853</v>
      </c>
      <c r="DO33" s="144" t="s">
        <v>1854</v>
      </c>
      <c r="DP33" s="144" t="s">
        <v>1855</v>
      </c>
      <c r="DQ33" s="144" t="s">
        <v>1856</v>
      </c>
      <c r="DR33" s="144" t="s">
        <v>1857</v>
      </c>
      <c r="DS33" s="144" t="s">
        <v>1858</v>
      </c>
      <c r="DT33" s="144" t="s">
        <v>1848</v>
      </c>
      <c r="DU33" s="144" t="s">
        <v>1849</v>
      </c>
      <c r="DV33" s="144" t="s">
        <v>1850</v>
      </c>
      <c r="DW33" s="144" t="s">
        <v>1851</v>
      </c>
      <c r="DX33" s="144" t="s">
        <v>1852</v>
      </c>
      <c r="DY33" s="144" t="s">
        <v>1853</v>
      </c>
      <c r="DZ33" s="144" t="s">
        <v>1854</v>
      </c>
      <c r="EA33" s="144" t="s">
        <v>1855</v>
      </c>
      <c r="EB33" s="144" t="s">
        <v>1856</v>
      </c>
      <c r="EC33" s="144" t="s">
        <v>1857</v>
      </c>
      <c r="ED33" s="144" t="s">
        <v>1858</v>
      </c>
      <c r="EE33" s="144" t="s">
        <v>1848</v>
      </c>
      <c r="EF33" s="144" t="s">
        <v>1849</v>
      </c>
      <c r="EG33" s="144" t="s">
        <v>1850</v>
      </c>
      <c r="EH33" s="144" t="s">
        <v>1851</v>
      </c>
      <c r="EI33" s="144" t="s">
        <v>1852</v>
      </c>
      <c r="EJ33" s="144" t="s">
        <v>1853</v>
      </c>
      <c r="EK33" s="144" t="s">
        <v>1854</v>
      </c>
      <c r="EL33" s="144" t="s">
        <v>1855</v>
      </c>
      <c r="EM33" s="144" t="s">
        <v>1856</v>
      </c>
      <c r="EN33" s="144" t="s">
        <v>1857</v>
      </c>
      <c r="EO33" s="144" t="s">
        <v>1858</v>
      </c>
      <c r="EP33" s="144" t="s">
        <v>1848</v>
      </c>
      <c r="EQ33" s="144" t="s">
        <v>1849</v>
      </c>
      <c r="ER33" s="144" t="s">
        <v>1850</v>
      </c>
      <c r="ES33" s="144" t="s">
        <v>1851</v>
      </c>
      <c r="ET33" s="144" t="s">
        <v>1852</v>
      </c>
      <c r="EU33" s="144" t="s">
        <v>1853</v>
      </c>
      <c r="EV33" s="144" t="s">
        <v>1854</v>
      </c>
      <c r="EW33" s="144" t="s">
        <v>1855</v>
      </c>
      <c r="EX33" s="144" t="s">
        <v>1856</v>
      </c>
      <c r="EY33" s="144" t="s">
        <v>1857</v>
      </c>
      <c r="EZ33" s="144" t="s">
        <v>1858</v>
      </c>
      <c r="FA33" s="144" t="s">
        <v>1848</v>
      </c>
      <c r="FB33" s="144" t="s">
        <v>1849</v>
      </c>
      <c r="FC33" s="144" t="s">
        <v>1850</v>
      </c>
      <c r="FD33" s="144" t="s">
        <v>1851</v>
      </c>
      <c r="FE33" s="144" t="s">
        <v>1852</v>
      </c>
      <c r="FF33" s="144" t="s">
        <v>1853</v>
      </c>
      <c r="FG33" s="144" t="s">
        <v>1854</v>
      </c>
      <c r="FH33" s="144" t="s">
        <v>1855</v>
      </c>
      <c r="FI33" s="144" t="s">
        <v>1856</v>
      </c>
      <c r="FJ33" s="144" t="s">
        <v>1857</v>
      </c>
      <c r="FK33" s="144" t="s">
        <v>1858</v>
      </c>
      <c r="FL33" s="144" t="s">
        <v>1848</v>
      </c>
      <c r="FM33" s="144" t="s">
        <v>1849</v>
      </c>
      <c r="FN33" s="144" t="s">
        <v>1850</v>
      </c>
      <c r="FO33" s="144" t="s">
        <v>1851</v>
      </c>
      <c r="FP33" s="144" t="s">
        <v>1852</v>
      </c>
      <c r="FQ33" s="144" t="s">
        <v>1853</v>
      </c>
      <c r="FR33" s="144" t="s">
        <v>1854</v>
      </c>
      <c r="FS33" s="144" t="s">
        <v>1855</v>
      </c>
      <c r="FT33" s="144" t="s">
        <v>1856</v>
      </c>
      <c r="FU33" s="144" t="s">
        <v>1857</v>
      </c>
      <c r="FV33" s="144" t="s">
        <v>1858</v>
      </c>
      <c r="FW33" s="144" t="s">
        <v>1848</v>
      </c>
      <c r="FX33" s="144" t="s">
        <v>1849</v>
      </c>
      <c r="FY33" s="144" t="s">
        <v>1850</v>
      </c>
      <c r="FZ33" s="144" t="s">
        <v>1851</v>
      </c>
      <c r="GA33" s="144" t="s">
        <v>1852</v>
      </c>
      <c r="GB33" s="144" t="s">
        <v>1853</v>
      </c>
      <c r="GC33" s="144" t="s">
        <v>1854</v>
      </c>
      <c r="GD33" s="144" t="s">
        <v>1855</v>
      </c>
      <c r="GE33" s="148" t="s">
        <v>1856</v>
      </c>
      <c r="GF33" s="148" t="s">
        <v>1857</v>
      </c>
      <c r="GG33" s="146" t="s">
        <v>1858</v>
      </c>
      <c r="GH33" s="138"/>
      <c r="GI33" s="147" t="s">
        <v>1847</v>
      </c>
      <c r="GJ33" s="138"/>
      <c r="GK33" s="147"/>
      <c r="GL33" s="140"/>
    </row>
    <row r="34" spans="1:194" ht="20.25" customHeight="1">
      <c r="A34" s="131"/>
      <c r="B34" s="24" t="s">
        <v>1859</v>
      </c>
      <c r="C34" s="141" t="s">
        <v>27</v>
      </c>
      <c r="D34" s="142">
        <v>3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/>
      <c r="N34" s="143"/>
      <c r="O34" s="144">
        <f t="shared" si="0"/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/>
      <c r="Y34" s="143"/>
      <c r="Z34" s="144">
        <f t="shared" si="1"/>
        <v>0</v>
      </c>
      <c r="AA34" s="143">
        <v>0</v>
      </c>
      <c r="AB34" s="143">
        <v>0</v>
      </c>
      <c r="AC34" s="143">
        <v>0</v>
      </c>
      <c r="AD34" s="143">
        <v>0</v>
      </c>
      <c r="AE34" s="143">
        <v>0</v>
      </c>
      <c r="AF34" s="143">
        <v>0</v>
      </c>
      <c r="AG34" s="143">
        <v>0</v>
      </c>
      <c r="AH34" s="143">
        <v>0</v>
      </c>
      <c r="AI34" s="143"/>
      <c r="AJ34" s="143"/>
      <c r="AK34" s="144">
        <f t="shared" si="2"/>
        <v>0</v>
      </c>
      <c r="AL34" s="143">
        <v>0.83099999999999996</v>
      </c>
      <c r="AM34" s="143">
        <v>0.27300000000000002</v>
      </c>
      <c r="AN34" s="143">
        <v>0.13600000000000001</v>
      </c>
      <c r="AO34" s="143">
        <v>1.2E-2</v>
      </c>
      <c r="AP34" s="143">
        <v>0</v>
      </c>
      <c r="AQ34" s="143">
        <v>0</v>
      </c>
      <c r="AR34" s="143">
        <v>0</v>
      </c>
      <c r="AS34" s="143">
        <v>0</v>
      </c>
      <c r="AT34" s="143"/>
      <c r="AU34" s="143"/>
      <c r="AV34" s="144">
        <f t="shared" si="3"/>
        <v>1.2520000000000002</v>
      </c>
      <c r="AW34" s="143">
        <v>1.62</v>
      </c>
      <c r="AX34" s="143">
        <v>0.53200000000000003</v>
      </c>
      <c r="AY34" s="143">
        <v>0.26600000000000001</v>
      </c>
      <c r="AZ34" s="143">
        <v>2.4E-2</v>
      </c>
      <c r="BA34" s="143">
        <v>0</v>
      </c>
      <c r="BB34" s="143">
        <v>0</v>
      </c>
      <c r="BC34" s="143">
        <v>0</v>
      </c>
      <c r="BD34" s="143">
        <v>0</v>
      </c>
      <c r="BE34" s="143"/>
      <c r="BF34" s="143"/>
      <c r="BG34" s="144">
        <f t="shared" si="4"/>
        <v>2.4420000000000002</v>
      </c>
      <c r="BH34" s="143">
        <v>2.3860000000000001</v>
      </c>
      <c r="BI34" s="143">
        <v>0.78400000000000003</v>
      </c>
      <c r="BJ34" s="143">
        <v>0.39200000000000002</v>
      </c>
      <c r="BK34" s="143">
        <v>3.5999999999999997E-2</v>
      </c>
      <c r="BL34" s="143">
        <v>0</v>
      </c>
      <c r="BM34" s="143">
        <v>0</v>
      </c>
      <c r="BN34" s="143">
        <v>0</v>
      </c>
      <c r="BO34" s="143">
        <v>0</v>
      </c>
      <c r="BP34" s="143"/>
      <c r="BQ34" s="143"/>
      <c r="BR34" s="144">
        <f t="shared" si="5"/>
        <v>3.5979999999999999</v>
      </c>
      <c r="BS34" s="143">
        <v>2.0099999999999998</v>
      </c>
      <c r="BT34" s="143">
        <v>0.66</v>
      </c>
      <c r="BU34" s="143">
        <v>0.33</v>
      </c>
      <c r="BV34" s="143">
        <v>0.03</v>
      </c>
      <c r="BW34" s="143">
        <v>0</v>
      </c>
      <c r="BX34" s="143">
        <v>0</v>
      </c>
      <c r="BY34" s="143">
        <v>0</v>
      </c>
      <c r="BZ34" s="143">
        <v>0</v>
      </c>
      <c r="CA34" s="143"/>
      <c r="CB34" s="143"/>
      <c r="CC34" s="144">
        <f t="shared" si="6"/>
        <v>3.03</v>
      </c>
      <c r="CD34" s="143">
        <v>1.254</v>
      </c>
      <c r="CE34" s="143">
        <v>0.41099999999999998</v>
      </c>
      <c r="CF34" s="143">
        <v>0.20599999999999999</v>
      </c>
      <c r="CG34" s="143">
        <v>1.9E-2</v>
      </c>
      <c r="CH34" s="143">
        <v>0</v>
      </c>
      <c r="CI34" s="143">
        <v>0</v>
      </c>
      <c r="CJ34" s="143">
        <v>0</v>
      </c>
      <c r="CK34" s="143">
        <v>0</v>
      </c>
      <c r="CL34" s="145"/>
      <c r="CM34" s="145"/>
      <c r="CN34" s="146">
        <f t="shared" si="7"/>
        <v>1.89</v>
      </c>
      <c r="CO34" s="138"/>
      <c r="CP34" s="147" t="s">
        <v>1860</v>
      </c>
      <c r="CQ34" s="138"/>
      <c r="CR34" s="147"/>
      <c r="CS34" s="140"/>
      <c r="CT34" s="140"/>
      <c r="CU34" s="24" t="s">
        <v>1859</v>
      </c>
      <c r="CV34" s="141" t="s">
        <v>27</v>
      </c>
      <c r="CW34" s="142">
        <v>3</v>
      </c>
      <c r="CX34" s="143" t="s">
        <v>1861</v>
      </c>
      <c r="CY34" s="143" t="s">
        <v>1862</v>
      </c>
      <c r="CZ34" s="143" t="s">
        <v>1863</v>
      </c>
      <c r="DA34" s="143" t="s">
        <v>1864</v>
      </c>
      <c r="DB34" s="143" t="s">
        <v>1865</v>
      </c>
      <c r="DC34" s="143" t="s">
        <v>1866</v>
      </c>
      <c r="DD34" s="143" t="s">
        <v>1867</v>
      </c>
      <c r="DE34" s="143" t="s">
        <v>1868</v>
      </c>
      <c r="DF34" s="143" t="s">
        <v>1869</v>
      </c>
      <c r="DG34" s="143" t="s">
        <v>1870</v>
      </c>
      <c r="DH34" s="144" t="s">
        <v>1871</v>
      </c>
      <c r="DI34" s="143" t="s">
        <v>1861</v>
      </c>
      <c r="DJ34" s="143" t="s">
        <v>1862</v>
      </c>
      <c r="DK34" s="143" t="s">
        <v>1863</v>
      </c>
      <c r="DL34" s="143" t="s">
        <v>1864</v>
      </c>
      <c r="DM34" s="143" t="s">
        <v>1865</v>
      </c>
      <c r="DN34" s="143" t="s">
        <v>1866</v>
      </c>
      <c r="DO34" s="143" t="s">
        <v>1867</v>
      </c>
      <c r="DP34" s="143" t="s">
        <v>1868</v>
      </c>
      <c r="DQ34" s="143" t="s">
        <v>1869</v>
      </c>
      <c r="DR34" s="143" t="s">
        <v>1870</v>
      </c>
      <c r="DS34" s="144" t="s">
        <v>1871</v>
      </c>
      <c r="DT34" s="143" t="s">
        <v>1861</v>
      </c>
      <c r="DU34" s="143" t="s">
        <v>1862</v>
      </c>
      <c r="DV34" s="143" t="s">
        <v>1863</v>
      </c>
      <c r="DW34" s="143" t="s">
        <v>1864</v>
      </c>
      <c r="DX34" s="143" t="s">
        <v>1865</v>
      </c>
      <c r="DY34" s="143" t="s">
        <v>1866</v>
      </c>
      <c r="DZ34" s="143" t="s">
        <v>1867</v>
      </c>
      <c r="EA34" s="143" t="s">
        <v>1868</v>
      </c>
      <c r="EB34" s="143" t="s">
        <v>1869</v>
      </c>
      <c r="EC34" s="143" t="s">
        <v>1870</v>
      </c>
      <c r="ED34" s="144" t="s">
        <v>1871</v>
      </c>
      <c r="EE34" s="143" t="s">
        <v>1861</v>
      </c>
      <c r="EF34" s="143" t="s">
        <v>1862</v>
      </c>
      <c r="EG34" s="143" t="s">
        <v>1863</v>
      </c>
      <c r="EH34" s="143" t="s">
        <v>1864</v>
      </c>
      <c r="EI34" s="143" t="s">
        <v>1865</v>
      </c>
      <c r="EJ34" s="143" t="s">
        <v>1866</v>
      </c>
      <c r="EK34" s="143" t="s">
        <v>1867</v>
      </c>
      <c r="EL34" s="143" t="s">
        <v>1868</v>
      </c>
      <c r="EM34" s="143" t="s">
        <v>1869</v>
      </c>
      <c r="EN34" s="143" t="s">
        <v>1870</v>
      </c>
      <c r="EO34" s="144" t="s">
        <v>1871</v>
      </c>
      <c r="EP34" s="143" t="s">
        <v>1861</v>
      </c>
      <c r="EQ34" s="143" t="s">
        <v>1862</v>
      </c>
      <c r="ER34" s="143" t="s">
        <v>1863</v>
      </c>
      <c r="ES34" s="143" t="s">
        <v>1864</v>
      </c>
      <c r="ET34" s="143" t="s">
        <v>1865</v>
      </c>
      <c r="EU34" s="143" t="s">
        <v>1866</v>
      </c>
      <c r="EV34" s="143" t="s">
        <v>1867</v>
      </c>
      <c r="EW34" s="143" t="s">
        <v>1868</v>
      </c>
      <c r="EX34" s="143" t="s">
        <v>1869</v>
      </c>
      <c r="EY34" s="143" t="s">
        <v>1870</v>
      </c>
      <c r="EZ34" s="144" t="s">
        <v>1871</v>
      </c>
      <c r="FA34" s="143" t="s">
        <v>1861</v>
      </c>
      <c r="FB34" s="143" t="s">
        <v>1862</v>
      </c>
      <c r="FC34" s="143" t="s">
        <v>1863</v>
      </c>
      <c r="FD34" s="143" t="s">
        <v>1864</v>
      </c>
      <c r="FE34" s="143" t="s">
        <v>1865</v>
      </c>
      <c r="FF34" s="143" t="s">
        <v>1866</v>
      </c>
      <c r="FG34" s="143" t="s">
        <v>1867</v>
      </c>
      <c r="FH34" s="143" t="s">
        <v>1868</v>
      </c>
      <c r="FI34" s="143" t="s">
        <v>1869</v>
      </c>
      <c r="FJ34" s="143" t="s">
        <v>1870</v>
      </c>
      <c r="FK34" s="144" t="s">
        <v>1871</v>
      </c>
      <c r="FL34" s="143" t="s">
        <v>1861</v>
      </c>
      <c r="FM34" s="143" t="s">
        <v>1862</v>
      </c>
      <c r="FN34" s="143" t="s">
        <v>1863</v>
      </c>
      <c r="FO34" s="143" t="s">
        <v>1864</v>
      </c>
      <c r="FP34" s="143" t="s">
        <v>1865</v>
      </c>
      <c r="FQ34" s="143" t="s">
        <v>1866</v>
      </c>
      <c r="FR34" s="143" t="s">
        <v>1867</v>
      </c>
      <c r="FS34" s="143" t="s">
        <v>1868</v>
      </c>
      <c r="FT34" s="143" t="s">
        <v>1869</v>
      </c>
      <c r="FU34" s="143" t="s">
        <v>1870</v>
      </c>
      <c r="FV34" s="144" t="s">
        <v>1871</v>
      </c>
      <c r="FW34" s="143" t="s">
        <v>1861</v>
      </c>
      <c r="FX34" s="143" t="s">
        <v>1862</v>
      </c>
      <c r="FY34" s="143" t="s">
        <v>1863</v>
      </c>
      <c r="FZ34" s="143" t="s">
        <v>1864</v>
      </c>
      <c r="GA34" s="143" t="s">
        <v>1865</v>
      </c>
      <c r="GB34" s="143" t="s">
        <v>1866</v>
      </c>
      <c r="GC34" s="143" t="s">
        <v>1867</v>
      </c>
      <c r="GD34" s="143" t="s">
        <v>1868</v>
      </c>
      <c r="GE34" s="145" t="s">
        <v>1869</v>
      </c>
      <c r="GF34" s="145" t="s">
        <v>1870</v>
      </c>
      <c r="GG34" s="146" t="s">
        <v>1871</v>
      </c>
      <c r="GH34" s="138"/>
      <c r="GI34" s="147" t="s">
        <v>1860</v>
      </c>
      <c r="GJ34" s="138"/>
      <c r="GK34" s="147"/>
      <c r="GL34" s="140"/>
    </row>
    <row r="35" spans="1:194" ht="20.25" customHeight="1">
      <c r="A35" s="131"/>
      <c r="B35" s="24" t="s">
        <v>1872</v>
      </c>
      <c r="C35" s="141" t="s">
        <v>27</v>
      </c>
      <c r="D35" s="142">
        <v>3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/>
      <c r="N35" s="143"/>
      <c r="O35" s="144">
        <f t="shared" si="0"/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/>
      <c r="Y35" s="143"/>
      <c r="Z35" s="144">
        <f t="shared" si="1"/>
        <v>0</v>
      </c>
      <c r="AA35" s="143">
        <v>0</v>
      </c>
      <c r="AB35" s="143">
        <v>0</v>
      </c>
      <c r="AC35" s="143">
        <v>0</v>
      </c>
      <c r="AD35" s="143">
        <v>0</v>
      </c>
      <c r="AE35" s="143">
        <v>0</v>
      </c>
      <c r="AF35" s="143">
        <v>0</v>
      </c>
      <c r="AG35" s="143">
        <v>0</v>
      </c>
      <c r="AH35" s="143">
        <v>0</v>
      </c>
      <c r="AI35" s="143"/>
      <c r="AJ35" s="143"/>
      <c r="AK35" s="144">
        <f t="shared" si="2"/>
        <v>0</v>
      </c>
      <c r="AL35" s="143">
        <v>7.0000000000000001E-3</v>
      </c>
      <c r="AM35" s="143">
        <v>2E-3</v>
      </c>
      <c r="AN35" s="143">
        <v>1E-3</v>
      </c>
      <c r="AO35" s="143">
        <v>0</v>
      </c>
      <c r="AP35" s="143">
        <v>0</v>
      </c>
      <c r="AQ35" s="143">
        <v>0</v>
      </c>
      <c r="AR35" s="143">
        <v>0</v>
      </c>
      <c r="AS35" s="143">
        <v>0</v>
      </c>
      <c r="AT35" s="143"/>
      <c r="AU35" s="143"/>
      <c r="AV35" s="144">
        <f t="shared" si="3"/>
        <v>1.0000000000000002E-2</v>
      </c>
      <c r="AW35" s="143">
        <v>1.9E-2</v>
      </c>
      <c r="AX35" s="143">
        <v>6.0000000000000001E-3</v>
      </c>
      <c r="AY35" s="143">
        <v>3.0000000000000001E-3</v>
      </c>
      <c r="AZ35" s="143">
        <v>0</v>
      </c>
      <c r="BA35" s="143">
        <v>0</v>
      </c>
      <c r="BB35" s="143">
        <v>0</v>
      </c>
      <c r="BC35" s="143">
        <v>0</v>
      </c>
      <c r="BD35" s="143">
        <v>0</v>
      </c>
      <c r="BE35" s="143"/>
      <c r="BF35" s="143"/>
      <c r="BG35" s="144">
        <f t="shared" si="4"/>
        <v>2.8000000000000001E-2</v>
      </c>
      <c r="BH35" s="143">
        <v>3.9E-2</v>
      </c>
      <c r="BI35" s="143">
        <v>1.2999999999999999E-2</v>
      </c>
      <c r="BJ35" s="143">
        <v>6.0000000000000001E-3</v>
      </c>
      <c r="BK35" s="143">
        <v>1E-3</v>
      </c>
      <c r="BL35" s="143">
        <v>0</v>
      </c>
      <c r="BM35" s="143">
        <v>0</v>
      </c>
      <c r="BN35" s="143">
        <v>0</v>
      </c>
      <c r="BO35" s="143">
        <v>0</v>
      </c>
      <c r="BP35" s="143"/>
      <c r="BQ35" s="143"/>
      <c r="BR35" s="144">
        <f t="shared" si="5"/>
        <v>5.8999999999999997E-2</v>
      </c>
      <c r="BS35" s="143">
        <v>5.3999999999999999E-2</v>
      </c>
      <c r="BT35" s="143">
        <v>1.7999999999999999E-2</v>
      </c>
      <c r="BU35" s="143">
        <v>8.9999999999999993E-3</v>
      </c>
      <c r="BV35" s="143">
        <v>1E-3</v>
      </c>
      <c r="BW35" s="143">
        <v>0</v>
      </c>
      <c r="BX35" s="143">
        <v>0</v>
      </c>
      <c r="BY35" s="143">
        <v>0</v>
      </c>
      <c r="BZ35" s="143">
        <v>0</v>
      </c>
      <c r="CA35" s="143"/>
      <c r="CB35" s="143"/>
      <c r="CC35" s="144">
        <f t="shared" si="6"/>
        <v>8.199999999999999E-2</v>
      </c>
      <c r="CD35" s="143">
        <v>6.4000000000000001E-2</v>
      </c>
      <c r="CE35" s="143">
        <v>2.1000000000000001E-2</v>
      </c>
      <c r="CF35" s="143">
        <v>1.0999999999999999E-2</v>
      </c>
      <c r="CG35" s="143">
        <v>1E-3</v>
      </c>
      <c r="CH35" s="143">
        <v>0</v>
      </c>
      <c r="CI35" s="143">
        <v>0</v>
      </c>
      <c r="CJ35" s="143">
        <v>0</v>
      </c>
      <c r="CK35" s="143">
        <v>0</v>
      </c>
      <c r="CL35" s="145"/>
      <c r="CM35" s="145"/>
      <c r="CN35" s="146">
        <f t="shared" si="7"/>
        <v>9.7000000000000003E-2</v>
      </c>
      <c r="CO35" s="138"/>
      <c r="CP35" s="147" t="s">
        <v>1873</v>
      </c>
      <c r="CQ35" s="138"/>
      <c r="CR35" s="147"/>
      <c r="CS35" s="140"/>
      <c r="CT35" s="140"/>
      <c r="CU35" s="24" t="s">
        <v>1872</v>
      </c>
      <c r="CV35" s="141" t="s">
        <v>27</v>
      </c>
      <c r="CW35" s="142">
        <v>3</v>
      </c>
      <c r="CX35" s="143" t="s">
        <v>1874</v>
      </c>
      <c r="CY35" s="143" t="s">
        <v>1875</v>
      </c>
      <c r="CZ35" s="143" t="s">
        <v>1876</v>
      </c>
      <c r="DA35" s="143" t="s">
        <v>1877</v>
      </c>
      <c r="DB35" s="143" t="s">
        <v>1878</v>
      </c>
      <c r="DC35" s="143" t="s">
        <v>1879</v>
      </c>
      <c r="DD35" s="143" t="s">
        <v>1880</v>
      </c>
      <c r="DE35" s="143" t="s">
        <v>1881</v>
      </c>
      <c r="DF35" s="143" t="s">
        <v>1882</v>
      </c>
      <c r="DG35" s="143" t="s">
        <v>1883</v>
      </c>
      <c r="DH35" s="144" t="s">
        <v>1884</v>
      </c>
      <c r="DI35" s="143" t="s">
        <v>1874</v>
      </c>
      <c r="DJ35" s="143" t="s">
        <v>1875</v>
      </c>
      <c r="DK35" s="143" t="s">
        <v>1876</v>
      </c>
      <c r="DL35" s="143" t="s">
        <v>1877</v>
      </c>
      <c r="DM35" s="143" t="s">
        <v>1878</v>
      </c>
      <c r="DN35" s="143" t="s">
        <v>1879</v>
      </c>
      <c r="DO35" s="143" t="s">
        <v>1880</v>
      </c>
      <c r="DP35" s="143" t="s">
        <v>1881</v>
      </c>
      <c r="DQ35" s="143" t="s">
        <v>1882</v>
      </c>
      <c r="DR35" s="143" t="s">
        <v>1883</v>
      </c>
      <c r="DS35" s="144" t="s">
        <v>1884</v>
      </c>
      <c r="DT35" s="143" t="s">
        <v>1874</v>
      </c>
      <c r="DU35" s="143" t="s">
        <v>1875</v>
      </c>
      <c r="DV35" s="143" t="s">
        <v>1876</v>
      </c>
      <c r="DW35" s="143" t="s">
        <v>1877</v>
      </c>
      <c r="DX35" s="143" t="s">
        <v>1878</v>
      </c>
      <c r="DY35" s="143" t="s">
        <v>1879</v>
      </c>
      <c r="DZ35" s="143" t="s">
        <v>1880</v>
      </c>
      <c r="EA35" s="143" t="s">
        <v>1881</v>
      </c>
      <c r="EB35" s="143" t="s">
        <v>1882</v>
      </c>
      <c r="EC35" s="143" t="s">
        <v>1883</v>
      </c>
      <c r="ED35" s="144" t="s">
        <v>1884</v>
      </c>
      <c r="EE35" s="143" t="s">
        <v>1874</v>
      </c>
      <c r="EF35" s="143" t="s">
        <v>1875</v>
      </c>
      <c r="EG35" s="143" t="s">
        <v>1876</v>
      </c>
      <c r="EH35" s="143" t="s">
        <v>1877</v>
      </c>
      <c r="EI35" s="143" t="s">
        <v>1878</v>
      </c>
      <c r="EJ35" s="143" t="s">
        <v>1879</v>
      </c>
      <c r="EK35" s="143" t="s">
        <v>1880</v>
      </c>
      <c r="EL35" s="143" t="s">
        <v>1881</v>
      </c>
      <c r="EM35" s="143" t="s">
        <v>1882</v>
      </c>
      <c r="EN35" s="143" t="s">
        <v>1883</v>
      </c>
      <c r="EO35" s="144" t="s">
        <v>1884</v>
      </c>
      <c r="EP35" s="143" t="s">
        <v>1874</v>
      </c>
      <c r="EQ35" s="143" t="s">
        <v>1875</v>
      </c>
      <c r="ER35" s="143" t="s">
        <v>1876</v>
      </c>
      <c r="ES35" s="143" t="s">
        <v>1877</v>
      </c>
      <c r="ET35" s="143" t="s">
        <v>1878</v>
      </c>
      <c r="EU35" s="143" t="s">
        <v>1879</v>
      </c>
      <c r="EV35" s="143" t="s">
        <v>1880</v>
      </c>
      <c r="EW35" s="143" t="s">
        <v>1881</v>
      </c>
      <c r="EX35" s="143" t="s">
        <v>1882</v>
      </c>
      <c r="EY35" s="143" t="s">
        <v>1883</v>
      </c>
      <c r="EZ35" s="144" t="s">
        <v>1884</v>
      </c>
      <c r="FA35" s="143" t="s">
        <v>1874</v>
      </c>
      <c r="FB35" s="143" t="s">
        <v>1875</v>
      </c>
      <c r="FC35" s="143" t="s">
        <v>1876</v>
      </c>
      <c r="FD35" s="143" t="s">
        <v>1877</v>
      </c>
      <c r="FE35" s="143" t="s">
        <v>1878</v>
      </c>
      <c r="FF35" s="143" t="s">
        <v>1879</v>
      </c>
      <c r="FG35" s="143" t="s">
        <v>1880</v>
      </c>
      <c r="FH35" s="143" t="s">
        <v>1881</v>
      </c>
      <c r="FI35" s="143" t="s">
        <v>1882</v>
      </c>
      <c r="FJ35" s="143" t="s">
        <v>1883</v>
      </c>
      <c r="FK35" s="144" t="s">
        <v>1884</v>
      </c>
      <c r="FL35" s="143" t="s">
        <v>1874</v>
      </c>
      <c r="FM35" s="143" t="s">
        <v>1875</v>
      </c>
      <c r="FN35" s="143" t="s">
        <v>1876</v>
      </c>
      <c r="FO35" s="143" t="s">
        <v>1877</v>
      </c>
      <c r="FP35" s="143" t="s">
        <v>1878</v>
      </c>
      <c r="FQ35" s="143" t="s">
        <v>1879</v>
      </c>
      <c r="FR35" s="143" t="s">
        <v>1880</v>
      </c>
      <c r="FS35" s="143" t="s">
        <v>1881</v>
      </c>
      <c r="FT35" s="143" t="s">
        <v>1882</v>
      </c>
      <c r="FU35" s="143" t="s">
        <v>1883</v>
      </c>
      <c r="FV35" s="144" t="s">
        <v>1884</v>
      </c>
      <c r="FW35" s="143" t="s">
        <v>1874</v>
      </c>
      <c r="FX35" s="143" t="s">
        <v>1875</v>
      </c>
      <c r="FY35" s="143" t="s">
        <v>1876</v>
      </c>
      <c r="FZ35" s="143" t="s">
        <v>1877</v>
      </c>
      <c r="GA35" s="143" t="s">
        <v>1878</v>
      </c>
      <c r="GB35" s="143" t="s">
        <v>1879</v>
      </c>
      <c r="GC35" s="143" t="s">
        <v>1880</v>
      </c>
      <c r="GD35" s="143" t="s">
        <v>1881</v>
      </c>
      <c r="GE35" s="145" t="s">
        <v>1882</v>
      </c>
      <c r="GF35" s="145" t="s">
        <v>1883</v>
      </c>
      <c r="GG35" s="146" t="s">
        <v>1884</v>
      </c>
      <c r="GH35" s="138"/>
      <c r="GI35" s="147" t="s">
        <v>1873</v>
      </c>
      <c r="GJ35" s="138"/>
      <c r="GK35" s="147"/>
      <c r="GL35" s="140"/>
    </row>
    <row r="36" spans="1:194" ht="20.25" customHeight="1">
      <c r="A36" s="131"/>
      <c r="B36" s="24" t="s">
        <v>1885</v>
      </c>
      <c r="C36" s="141" t="s">
        <v>27</v>
      </c>
      <c r="D36" s="142">
        <v>3</v>
      </c>
      <c r="E36" s="144">
        <f t="shared" ref="E36:L36" si="72">IFERROR(SUM(E34:E35), 0)</f>
        <v>0</v>
      </c>
      <c r="F36" s="144">
        <f t="shared" si="72"/>
        <v>0</v>
      </c>
      <c r="G36" s="144">
        <f t="shared" si="72"/>
        <v>0</v>
      </c>
      <c r="H36" s="144">
        <f t="shared" si="72"/>
        <v>0</v>
      </c>
      <c r="I36" s="144">
        <f t="shared" si="72"/>
        <v>0</v>
      </c>
      <c r="J36" s="144">
        <f t="shared" si="72"/>
        <v>0</v>
      </c>
      <c r="K36" s="144">
        <f t="shared" si="72"/>
        <v>0</v>
      </c>
      <c r="L36" s="144">
        <f t="shared" si="72"/>
        <v>0</v>
      </c>
      <c r="M36" s="144">
        <f>IFERROR(SUM(M34:M35), 0)</f>
        <v>0</v>
      </c>
      <c r="N36" s="144">
        <f>IFERROR(SUM(N34:N35), 0)</f>
        <v>0</v>
      </c>
      <c r="O36" s="144">
        <f t="shared" si="0"/>
        <v>0</v>
      </c>
      <c r="P36" s="144">
        <f t="shared" ref="P36:Y36" si="73">IFERROR(SUM(P34:P35), 0)</f>
        <v>0</v>
      </c>
      <c r="Q36" s="144">
        <f t="shared" si="73"/>
        <v>0</v>
      </c>
      <c r="R36" s="144">
        <f t="shared" si="73"/>
        <v>0</v>
      </c>
      <c r="S36" s="144">
        <f t="shared" si="73"/>
        <v>0</v>
      </c>
      <c r="T36" s="144">
        <f t="shared" si="73"/>
        <v>0</v>
      </c>
      <c r="U36" s="144">
        <f t="shared" si="73"/>
        <v>0</v>
      </c>
      <c r="V36" s="144">
        <f t="shared" si="73"/>
        <v>0</v>
      </c>
      <c r="W36" s="144">
        <f t="shared" si="73"/>
        <v>0</v>
      </c>
      <c r="X36" s="144">
        <f t="shared" si="73"/>
        <v>0</v>
      </c>
      <c r="Y36" s="144">
        <f t="shared" si="73"/>
        <v>0</v>
      </c>
      <c r="Z36" s="144">
        <f t="shared" si="1"/>
        <v>0</v>
      </c>
      <c r="AA36" s="144">
        <f t="shared" ref="AA36:AJ36" si="74">IFERROR(SUM(AA34:AA35), 0)</f>
        <v>0</v>
      </c>
      <c r="AB36" s="144">
        <f t="shared" si="74"/>
        <v>0</v>
      </c>
      <c r="AC36" s="144">
        <f t="shared" si="74"/>
        <v>0</v>
      </c>
      <c r="AD36" s="144">
        <f t="shared" si="74"/>
        <v>0</v>
      </c>
      <c r="AE36" s="144">
        <f t="shared" si="74"/>
        <v>0</v>
      </c>
      <c r="AF36" s="144">
        <f t="shared" si="74"/>
        <v>0</v>
      </c>
      <c r="AG36" s="144">
        <f t="shared" si="74"/>
        <v>0</v>
      </c>
      <c r="AH36" s="144">
        <f t="shared" si="74"/>
        <v>0</v>
      </c>
      <c r="AI36" s="144">
        <f t="shared" si="74"/>
        <v>0</v>
      </c>
      <c r="AJ36" s="144">
        <f t="shared" si="74"/>
        <v>0</v>
      </c>
      <c r="AK36" s="144">
        <f t="shared" si="2"/>
        <v>0</v>
      </c>
      <c r="AL36" s="144">
        <f t="shared" ref="AL36:AU36" si="75">IFERROR(SUM(AL34:AL35), 0)</f>
        <v>0.83799999999999997</v>
      </c>
      <c r="AM36" s="144">
        <f t="shared" si="75"/>
        <v>0.27500000000000002</v>
      </c>
      <c r="AN36" s="144">
        <f t="shared" si="75"/>
        <v>0.13700000000000001</v>
      </c>
      <c r="AO36" s="144">
        <f t="shared" si="75"/>
        <v>1.2E-2</v>
      </c>
      <c r="AP36" s="144">
        <f t="shared" si="75"/>
        <v>0</v>
      </c>
      <c r="AQ36" s="144">
        <f t="shared" si="75"/>
        <v>0</v>
      </c>
      <c r="AR36" s="144">
        <f t="shared" si="75"/>
        <v>0</v>
      </c>
      <c r="AS36" s="144">
        <f t="shared" si="75"/>
        <v>0</v>
      </c>
      <c r="AT36" s="144">
        <f t="shared" si="75"/>
        <v>0</v>
      </c>
      <c r="AU36" s="144">
        <f t="shared" si="75"/>
        <v>0</v>
      </c>
      <c r="AV36" s="144">
        <f t="shared" si="3"/>
        <v>1.262</v>
      </c>
      <c r="AW36" s="144">
        <f t="shared" ref="AW36:BF36" si="76">IFERROR(SUM(AW34:AW35), 0)</f>
        <v>1.639</v>
      </c>
      <c r="AX36" s="144">
        <f t="shared" si="76"/>
        <v>0.53800000000000003</v>
      </c>
      <c r="AY36" s="144">
        <f t="shared" si="76"/>
        <v>0.26900000000000002</v>
      </c>
      <c r="AZ36" s="144">
        <f t="shared" si="76"/>
        <v>2.4E-2</v>
      </c>
      <c r="BA36" s="144">
        <f t="shared" si="76"/>
        <v>0</v>
      </c>
      <c r="BB36" s="144">
        <f t="shared" si="76"/>
        <v>0</v>
      </c>
      <c r="BC36" s="144">
        <f t="shared" si="76"/>
        <v>0</v>
      </c>
      <c r="BD36" s="144">
        <f t="shared" si="76"/>
        <v>0</v>
      </c>
      <c r="BE36" s="144">
        <f t="shared" si="76"/>
        <v>0</v>
      </c>
      <c r="BF36" s="144">
        <f t="shared" si="76"/>
        <v>0</v>
      </c>
      <c r="BG36" s="144">
        <f t="shared" si="4"/>
        <v>2.4700000000000002</v>
      </c>
      <c r="BH36" s="144">
        <f t="shared" ref="BH36:BQ36" si="77">IFERROR(SUM(BH34:BH35), 0)</f>
        <v>2.4250000000000003</v>
      </c>
      <c r="BI36" s="144">
        <f t="shared" si="77"/>
        <v>0.79700000000000004</v>
      </c>
      <c r="BJ36" s="144">
        <f t="shared" si="77"/>
        <v>0.39800000000000002</v>
      </c>
      <c r="BK36" s="144">
        <f t="shared" si="77"/>
        <v>3.6999999999999998E-2</v>
      </c>
      <c r="BL36" s="144">
        <f t="shared" si="77"/>
        <v>0</v>
      </c>
      <c r="BM36" s="144">
        <f t="shared" si="77"/>
        <v>0</v>
      </c>
      <c r="BN36" s="144">
        <f t="shared" si="77"/>
        <v>0</v>
      </c>
      <c r="BO36" s="144">
        <f t="shared" si="77"/>
        <v>0</v>
      </c>
      <c r="BP36" s="144">
        <f t="shared" si="77"/>
        <v>0</v>
      </c>
      <c r="BQ36" s="144">
        <f t="shared" si="77"/>
        <v>0</v>
      </c>
      <c r="BR36" s="144">
        <f t="shared" si="5"/>
        <v>3.6570000000000005</v>
      </c>
      <c r="BS36" s="144">
        <f t="shared" ref="BS36:CB36" si="78">IFERROR(SUM(BS34:BS35), 0)</f>
        <v>2.0639999999999996</v>
      </c>
      <c r="BT36" s="144">
        <f t="shared" si="78"/>
        <v>0.67800000000000005</v>
      </c>
      <c r="BU36" s="144">
        <f t="shared" si="78"/>
        <v>0.33900000000000002</v>
      </c>
      <c r="BV36" s="144">
        <f t="shared" si="78"/>
        <v>3.1E-2</v>
      </c>
      <c r="BW36" s="144">
        <f t="shared" si="78"/>
        <v>0</v>
      </c>
      <c r="BX36" s="144">
        <f t="shared" si="78"/>
        <v>0</v>
      </c>
      <c r="BY36" s="144">
        <f t="shared" si="78"/>
        <v>0</v>
      </c>
      <c r="BZ36" s="144">
        <f t="shared" si="78"/>
        <v>0</v>
      </c>
      <c r="CA36" s="144">
        <f t="shared" si="78"/>
        <v>0</v>
      </c>
      <c r="CB36" s="144">
        <f t="shared" si="78"/>
        <v>0</v>
      </c>
      <c r="CC36" s="144">
        <f t="shared" si="6"/>
        <v>3.1119999999999997</v>
      </c>
      <c r="CD36" s="144">
        <f t="shared" ref="CD36:CM36" si="79">IFERROR(SUM(CD34:CD35), 0)</f>
        <v>1.3180000000000001</v>
      </c>
      <c r="CE36" s="144">
        <f t="shared" si="79"/>
        <v>0.432</v>
      </c>
      <c r="CF36" s="144">
        <f t="shared" si="79"/>
        <v>0.217</v>
      </c>
      <c r="CG36" s="144">
        <f t="shared" si="79"/>
        <v>0.02</v>
      </c>
      <c r="CH36" s="144">
        <f t="shared" si="79"/>
        <v>0</v>
      </c>
      <c r="CI36" s="144">
        <f t="shared" si="79"/>
        <v>0</v>
      </c>
      <c r="CJ36" s="144">
        <f t="shared" si="79"/>
        <v>0</v>
      </c>
      <c r="CK36" s="144">
        <f t="shared" si="79"/>
        <v>0</v>
      </c>
      <c r="CL36" s="148">
        <f t="shared" si="79"/>
        <v>0</v>
      </c>
      <c r="CM36" s="148">
        <f t="shared" si="79"/>
        <v>0</v>
      </c>
      <c r="CN36" s="146">
        <f t="shared" si="7"/>
        <v>1.9870000000000001</v>
      </c>
      <c r="CO36" s="138"/>
      <c r="CP36" s="147" t="s">
        <v>1886</v>
      </c>
      <c r="CQ36" s="138"/>
      <c r="CR36" s="147"/>
      <c r="CS36" s="140"/>
      <c r="CT36" s="140"/>
      <c r="CU36" s="24" t="s">
        <v>1885</v>
      </c>
      <c r="CV36" s="141" t="s">
        <v>27</v>
      </c>
      <c r="CW36" s="142">
        <v>3</v>
      </c>
      <c r="CX36" s="144" t="s">
        <v>1887</v>
      </c>
      <c r="CY36" s="144" t="s">
        <v>1888</v>
      </c>
      <c r="CZ36" s="144" t="s">
        <v>1889</v>
      </c>
      <c r="DA36" s="144" t="s">
        <v>1890</v>
      </c>
      <c r="DB36" s="144" t="s">
        <v>1891</v>
      </c>
      <c r="DC36" s="144" t="s">
        <v>1892</v>
      </c>
      <c r="DD36" s="144" t="s">
        <v>1893</v>
      </c>
      <c r="DE36" s="144" t="s">
        <v>1894</v>
      </c>
      <c r="DF36" s="144" t="s">
        <v>1895</v>
      </c>
      <c r="DG36" s="144" t="s">
        <v>1896</v>
      </c>
      <c r="DH36" s="144" t="s">
        <v>1897</v>
      </c>
      <c r="DI36" s="144" t="s">
        <v>1887</v>
      </c>
      <c r="DJ36" s="144" t="s">
        <v>1888</v>
      </c>
      <c r="DK36" s="144" t="s">
        <v>1889</v>
      </c>
      <c r="DL36" s="144" t="s">
        <v>1890</v>
      </c>
      <c r="DM36" s="144" t="s">
        <v>1891</v>
      </c>
      <c r="DN36" s="144" t="s">
        <v>1892</v>
      </c>
      <c r="DO36" s="144" t="s">
        <v>1893</v>
      </c>
      <c r="DP36" s="144" t="s">
        <v>1894</v>
      </c>
      <c r="DQ36" s="144" t="s">
        <v>1895</v>
      </c>
      <c r="DR36" s="144" t="s">
        <v>1896</v>
      </c>
      <c r="DS36" s="144" t="s">
        <v>1897</v>
      </c>
      <c r="DT36" s="144" t="s">
        <v>1887</v>
      </c>
      <c r="DU36" s="144" t="s">
        <v>1888</v>
      </c>
      <c r="DV36" s="144" t="s">
        <v>1889</v>
      </c>
      <c r="DW36" s="144" t="s">
        <v>1890</v>
      </c>
      <c r="DX36" s="144" t="s">
        <v>1891</v>
      </c>
      <c r="DY36" s="144" t="s">
        <v>1892</v>
      </c>
      <c r="DZ36" s="144" t="s">
        <v>1893</v>
      </c>
      <c r="EA36" s="144" t="s">
        <v>1894</v>
      </c>
      <c r="EB36" s="144" t="s">
        <v>1895</v>
      </c>
      <c r="EC36" s="144" t="s">
        <v>1896</v>
      </c>
      <c r="ED36" s="144" t="s">
        <v>1897</v>
      </c>
      <c r="EE36" s="144" t="s">
        <v>1887</v>
      </c>
      <c r="EF36" s="144" t="s">
        <v>1888</v>
      </c>
      <c r="EG36" s="144" t="s">
        <v>1889</v>
      </c>
      <c r="EH36" s="144" t="s">
        <v>1890</v>
      </c>
      <c r="EI36" s="144" t="s">
        <v>1891</v>
      </c>
      <c r="EJ36" s="144" t="s">
        <v>1892</v>
      </c>
      <c r="EK36" s="144" t="s">
        <v>1893</v>
      </c>
      <c r="EL36" s="144" t="s">
        <v>1894</v>
      </c>
      <c r="EM36" s="144" t="s">
        <v>1895</v>
      </c>
      <c r="EN36" s="144" t="s">
        <v>1896</v>
      </c>
      <c r="EO36" s="144" t="s">
        <v>1897</v>
      </c>
      <c r="EP36" s="144" t="s">
        <v>1887</v>
      </c>
      <c r="EQ36" s="144" t="s">
        <v>1888</v>
      </c>
      <c r="ER36" s="144" t="s">
        <v>1889</v>
      </c>
      <c r="ES36" s="144" t="s">
        <v>1890</v>
      </c>
      <c r="ET36" s="144" t="s">
        <v>1891</v>
      </c>
      <c r="EU36" s="144" t="s">
        <v>1892</v>
      </c>
      <c r="EV36" s="144" t="s">
        <v>1893</v>
      </c>
      <c r="EW36" s="144" t="s">
        <v>1894</v>
      </c>
      <c r="EX36" s="144" t="s">
        <v>1895</v>
      </c>
      <c r="EY36" s="144" t="s">
        <v>1896</v>
      </c>
      <c r="EZ36" s="144" t="s">
        <v>1897</v>
      </c>
      <c r="FA36" s="144" t="s">
        <v>1887</v>
      </c>
      <c r="FB36" s="144" t="s">
        <v>1888</v>
      </c>
      <c r="FC36" s="144" t="s">
        <v>1889</v>
      </c>
      <c r="FD36" s="144" t="s">
        <v>1890</v>
      </c>
      <c r="FE36" s="144" t="s">
        <v>1891</v>
      </c>
      <c r="FF36" s="144" t="s">
        <v>1892</v>
      </c>
      <c r="FG36" s="144" t="s">
        <v>1893</v>
      </c>
      <c r="FH36" s="144" t="s">
        <v>1894</v>
      </c>
      <c r="FI36" s="144" t="s">
        <v>1895</v>
      </c>
      <c r="FJ36" s="144" t="s">
        <v>1896</v>
      </c>
      <c r="FK36" s="144" t="s">
        <v>1897</v>
      </c>
      <c r="FL36" s="144" t="s">
        <v>1887</v>
      </c>
      <c r="FM36" s="144" t="s">
        <v>1888</v>
      </c>
      <c r="FN36" s="144" t="s">
        <v>1889</v>
      </c>
      <c r="FO36" s="144" t="s">
        <v>1890</v>
      </c>
      <c r="FP36" s="144" t="s">
        <v>1891</v>
      </c>
      <c r="FQ36" s="144" t="s">
        <v>1892</v>
      </c>
      <c r="FR36" s="144" t="s">
        <v>1893</v>
      </c>
      <c r="FS36" s="144" t="s">
        <v>1894</v>
      </c>
      <c r="FT36" s="144" t="s">
        <v>1895</v>
      </c>
      <c r="FU36" s="144" t="s">
        <v>1896</v>
      </c>
      <c r="FV36" s="144" t="s">
        <v>1897</v>
      </c>
      <c r="FW36" s="144" t="s">
        <v>1887</v>
      </c>
      <c r="FX36" s="144" t="s">
        <v>1888</v>
      </c>
      <c r="FY36" s="144" t="s">
        <v>1889</v>
      </c>
      <c r="FZ36" s="144" t="s">
        <v>1890</v>
      </c>
      <c r="GA36" s="144" t="s">
        <v>1891</v>
      </c>
      <c r="GB36" s="144" t="s">
        <v>1892</v>
      </c>
      <c r="GC36" s="144" t="s">
        <v>1893</v>
      </c>
      <c r="GD36" s="144" t="s">
        <v>1894</v>
      </c>
      <c r="GE36" s="148" t="s">
        <v>1895</v>
      </c>
      <c r="GF36" s="148" t="s">
        <v>1896</v>
      </c>
      <c r="GG36" s="146" t="s">
        <v>1897</v>
      </c>
      <c r="GH36" s="138"/>
      <c r="GI36" s="147" t="s">
        <v>1886</v>
      </c>
      <c r="GJ36" s="138"/>
      <c r="GK36" s="147"/>
      <c r="GL36" s="140"/>
    </row>
    <row r="37" spans="1:194" ht="20.25" customHeight="1">
      <c r="A37" s="131"/>
      <c r="B37" s="24" t="s">
        <v>1898</v>
      </c>
      <c r="C37" s="141" t="s">
        <v>27</v>
      </c>
      <c r="D37" s="142">
        <v>3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/>
      <c r="N37" s="143"/>
      <c r="O37" s="144">
        <f t="shared" si="0"/>
        <v>0</v>
      </c>
      <c r="P37" s="143">
        <v>0</v>
      </c>
      <c r="Q37" s="143">
        <v>0</v>
      </c>
      <c r="R37" s="143">
        <v>0</v>
      </c>
      <c r="S37" s="143">
        <v>0</v>
      </c>
      <c r="T37" s="143">
        <v>0</v>
      </c>
      <c r="U37" s="143">
        <v>0</v>
      </c>
      <c r="V37" s="143">
        <v>0</v>
      </c>
      <c r="W37" s="143">
        <v>0</v>
      </c>
      <c r="X37" s="143"/>
      <c r="Y37" s="143"/>
      <c r="Z37" s="144">
        <f t="shared" si="1"/>
        <v>0</v>
      </c>
      <c r="AA37" s="143">
        <v>0</v>
      </c>
      <c r="AB37" s="143">
        <v>0</v>
      </c>
      <c r="AC37" s="143">
        <v>0</v>
      </c>
      <c r="AD37" s="143">
        <v>0</v>
      </c>
      <c r="AE37" s="143">
        <v>0</v>
      </c>
      <c r="AF37" s="143">
        <v>0</v>
      </c>
      <c r="AG37" s="143">
        <v>0</v>
      </c>
      <c r="AH37" s="143">
        <v>0</v>
      </c>
      <c r="AI37" s="143"/>
      <c r="AJ37" s="143"/>
      <c r="AK37" s="144">
        <f t="shared" si="2"/>
        <v>0</v>
      </c>
      <c r="AL37" s="143">
        <v>0</v>
      </c>
      <c r="AM37" s="143">
        <v>0</v>
      </c>
      <c r="AN37" s="143">
        <v>0</v>
      </c>
      <c r="AO37" s="143">
        <v>0</v>
      </c>
      <c r="AP37" s="143">
        <v>0</v>
      </c>
      <c r="AQ37" s="143">
        <v>0</v>
      </c>
      <c r="AR37" s="143">
        <v>0</v>
      </c>
      <c r="AS37" s="143">
        <v>0</v>
      </c>
      <c r="AT37" s="143"/>
      <c r="AU37" s="143"/>
      <c r="AV37" s="144">
        <f t="shared" si="3"/>
        <v>0</v>
      </c>
      <c r="AW37" s="143">
        <v>0</v>
      </c>
      <c r="AX37" s="143">
        <v>0</v>
      </c>
      <c r="AY37" s="143">
        <v>0</v>
      </c>
      <c r="AZ37" s="143">
        <v>0</v>
      </c>
      <c r="BA37" s="143">
        <v>0</v>
      </c>
      <c r="BB37" s="143">
        <v>0</v>
      </c>
      <c r="BC37" s="143">
        <v>0</v>
      </c>
      <c r="BD37" s="143">
        <v>0</v>
      </c>
      <c r="BE37" s="143"/>
      <c r="BF37" s="143"/>
      <c r="BG37" s="144">
        <f t="shared" si="4"/>
        <v>0</v>
      </c>
      <c r="BH37" s="143">
        <v>0</v>
      </c>
      <c r="BI37" s="143">
        <v>0</v>
      </c>
      <c r="BJ37" s="143">
        <v>0</v>
      </c>
      <c r="BK37" s="143">
        <v>0</v>
      </c>
      <c r="BL37" s="143">
        <v>0</v>
      </c>
      <c r="BM37" s="143">
        <v>0</v>
      </c>
      <c r="BN37" s="143">
        <v>0</v>
      </c>
      <c r="BO37" s="143">
        <v>0</v>
      </c>
      <c r="BP37" s="143"/>
      <c r="BQ37" s="143"/>
      <c r="BR37" s="144">
        <f t="shared" si="5"/>
        <v>0</v>
      </c>
      <c r="BS37" s="143">
        <v>0</v>
      </c>
      <c r="BT37" s="143">
        <v>0</v>
      </c>
      <c r="BU37" s="143">
        <v>0</v>
      </c>
      <c r="BV37" s="143">
        <v>0</v>
      </c>
      <c r="BW37" s="143">
        <v>0</v>
      </c>
      <c r="BX37" s="143">
        <v>0</v>
      </c>
      <c r="BY37" s="143">
        <v>0</v>
      </c>
      <c r="BZ37" s="143">
        <v>0</v>
      </c>
      <c r="CA37" s="143"/>
      <c r="CB37" s="143"/>
      <c r="CC37" s="144">
        <f t="shared" si="6"/>
        <v>0</v>
      </c>
      <c r="CD37" s="143">
        <v>0</v>
      </c>
      <c r="CE37" s="143">
        <v>0</v>
      </c>
      <c r="CF37" s="143">
        <v>0</v>
      </c>
      <c r="CG37" s="143">
        <v>0</v>
      </c>
      <c r="CH37" s="143">
        <v>0</v>
      </c>
      <c r="CI37" s="143">
        <v>0</v>
      </c>
      <c r="CJ37" s="143">
        <v>0</v>
      </c>
      <c r="CK37" s="143">
        <v>0</v>
      </c>
      <c r="CL37" s="145"/>
      <c r="CM37" s="145"/>
      <c r="CN37" s="146">
        <f t="shared" si="7"/>
        <v>0</v>
      </c>
      <c r="CO37" s="138"/>
      <c r="CP37" s="147" t="s">
        <v>1899</v>
      </c>
      <c r="CQ37" s="138"/>
      <c r="CR37" s="147"/>
      <c r="CS37" s="140"/>
      <c r="CT37" s="140"/>
      <c r="CU37" s="24" t="s">
        <v>1898</v>
      </c>
      <c r="CV37" s="141" t="s">
        <v>27</v>
      </c>
      <c r="CW37" s="142">
        <v>3</v>
      </c>
      <c r="CX37" s="143" t="s">
        <v>1900</v>
      </c>
      <c r="CY37" s="143" t="s">
        <v>1901</v>
      </c>
      <c r="CZ37" s="143" t="s">
        <v>1902</v>
      </c>
      <c r="DA37" s="143" t="s">
        <v>1903</v>
      </c>
      <c r="DB37" s="143" t="s">
        <v>1904</v>
      </c>
      <c r="DC37" s="143" t="s">
        <v>1905</v>
      </c>
      <c r="DD37" s="143" t="s">
        <v>1906</v>
      </c>
      <c r="DE37" s="143" t="s">
        <v>1907</v>
      </c>
      <c r="DF37" s="143" t="s">
        <v>1908</v>
      </c>
      <c r="DG37" s="143" t="s">
        <v>1909</v>
      </c>
      <c r="DH37" s="144" t="s">
        <v>1910</v>
      </c>
      <c r="DI37" s="143" t="s">
        <v>1900</v>
      </c>
      <c r="DJ37" s="143" t="s">
        <v>1901</v>
      </c>
      <c r="DK37" s="143" t="s">
        <v>1902</v>
      </c>
      <c r="DL37" s="143" t="s">
        <v>1903</v>
      </c>
      <c r="DM37" s="143" t="s">
        <v>1904</v>
      </c>
      <c r="DN37" s="143" t="s">
        <v>1905</v>
      </c>
      <c r="DO37" s="143" t="s">
        <v>1906</v>
      </c>
      <c r="DP37" s="143" t="s">
        <v>1907</v>
      </c>
      <c r="DQ37" s="143" t="s">
        <v>1908</v>
      </c>
      <c r="DR37" s="143" t="s">
        <v>1909</v>
      </c>
      <c r="DS37" s="144" t="s">
        <v>1910</v>
      </c>
      <c r="DT37" s="143" t="s">
        <v>1900</v>
      </c>
      <c r="DU37" s="143" t="s">
        <v>1901</v>
      </c>
      <c r="DV37" s="143" t="s">
        <v>1902</v>
      </c>
      <c r="DW37" s="143" t="s">
        <v>1903</v>
      </c>
      <c r="DX37" s="143" t="s">
        <v>1904</v>
      </c>
      <c r="DY37" s="143" t="s">
        <v>1905</v>
      </c>
      <c r="DZ37" s="143" t="s">
        <v>1906</v>
      </c>
      <c r="EA37" s="143" t="s">
        <v>1907</v>
      </c>
      <c r="EB37" s="143" t="s">
        <v>1908</v>
      </c>
      <c r="EC37" s="143" t="s">
        <v>1909</v>
      </c>
      <c r="ED37" s="144" t="s">
        <v>1910</v>
      </c>
      <c r="EE37" s="143" t="s">
        <v>1900</v>
      </c>
      <c r="EF37" s="143" t="s">
        <v>1901</v>
      </c>
      <c r="EG37" s="143" t="s">
        <v>1902</v>
      </c>
      <c r="EH37" s="143" t="s">
        <v>1903</v>
      </c>
      <c r="EI37" s="143" t="s">
        <v>1904</v>
      </c>
      <c r="EJ37" s="143" t="s">
        <v>1905</v>
      </c>
      <c r="EK37" s="143" t="s">
        <v>1906</v>
      </c>
      <c r="EL37" s="143" t="s">
        <v>1907</v>
      </c>
      <c r="EM37" s="143" t="s">
        <v>1908</v>
      </c>
      <c r="EN37" s="143" t="s">
        <v>1909</v>
      </c>
      <c r="EO37" s="144" t="s">
        <v>1910</v>
      </c>
      <c r="EP37" s="143" t="s">
        <v>1900</v>
      </c>
      <c r="EQ37" s="143" t="s">
        <v>1901</v>
      </c>
      <c r="ER37" s="143" t="s">
        <v>1902</v>
      </c>
      <c r="ES37" s="143" t="s">
        <v>1903</v>
      </c>
      <c r="ET37" s="143" t="s">
        <v>1904</v>
      </c>
      <c r="EU37" s="143" t="s">
        <v>1905</v>
      </c>
      <c r="EV37" s="143" t="s">
        <v>1906</v>
      </c>
      <c r="EW37" s="143" t="s">
        <v>1907</v>
      </c>
      <c r="EX37" s="143" t="s">
        <v>1908</v>
      </c>
      <c r="EY37" s="143" t="s">
        <v>1909</v>
      </c>
      <c r="EZ37" s="144" t="s">
        <v>1910</v>
      </c>
      <c r="FA37" s="143" t="s">
        <v>1900</v>
      </c>
      <c r="FB37" s="143" t="s">
        <v>1901</v>
      </c>
      <c r="FC37" s="143" t="s">
        <v>1902</v>
      </c>
      <c r="FD37" s="143" t="s">
        <v>1903</v>
      </c>
      <c r="FE37" s="143" t="s">
        <v>1904</v>
      </c>
      <c r="FF37" s="143" t="s">
        <v>1905</v>
      </c>
      <c r="FG37" s="143" t="s">
        <v>1906</v>
      </c>
      <c r="FH37" s="143" t="s">
        <v>1907</v>
      </c>
      <c r="FI37" s="143" t="s">
        <v>1908</v>
      </c>
      <c r="FJ37" s="143" t="s">
        <v>1909</v>
      </c>
      <c r="FK37" s="144" t="s">
        <v>1910</v>
      </c>
      <c r="FL37" s="143" t="s">
        <v>1900</v>
      </c>
      <c r="FM37" s="143" t="s">
        <v>1901</v>
      </c>
      <c r="FN37" s="143" t="s">
        <v>1902</v>
      </c>
      <c r="FO37" s="143" t="s">
        <v>1903</v>
      </c>
      <c r="FP37" s="143" t="s">
        <v>1904</v>
      </c>
      <c r="FQ37" s="143" t="s">
        <v>1905</v>
      </c>
      <c r="FR37" s="143" t="s">
        <v>1906</v>
      </c>
      <c r="FS37" s="143" t="s">
        <v>1907</v>
      </c>
      <c r="FT37" s="143" t="s">
        <v>1908</v>
      </c>
      <c r="FU37" s="143" t="s">
        <v>1909</v>
      </c>
      <c r="FV37" s="144" t="s">
        <v>1910</v>
      </c>
      <c r="FW37" s="143" t="s">
        <v>1900</v>
      </c>
      <c r="FX37" s="143" t="s">
        <v>1901</v>
      </c>
      <c r="FY37" s="143" t="s">
        <v>1902</v>
      </c>
      <c r="FZ37" s="143" t="s">
        <v>1903</v>
      </c>
      <c r="GA37" s="143" t="s">
        <v>1904</v>
      </c>
      <c r="GB37" s="143" t="s">
        <v>1905</v>
      </c>
      <c r="GC37" s="143" t="s">
        <v>1906</v>
      </c>
      <c r="GD37" s="143" t="s">
        <v>1907</v>
      </c>
      <c r="GE37" s="145" t="s">
        <v>1908</v>
      </c>
      <c r="GF37" s="145" t="s">
        <v>1909</v>
      </c>
      <c r="GG37" s="146" t="s">
        <v>1910</v>
      </c>
      <c r="GH37" s="138"/>
      <c r="GI37" s="147" t="s">
        <v>1899</v>
      </c>
      <c r="GJ37" s="138"/>
      <c r="GK37" s="147"/>
      <c r="GL37" s="140"/>
    </row>
    <row r="38" spans="1:194" ht="20.25" customHeight="1">
      <c r="A38" s="131"/>
      <c r="B38" s="24" t="s">
        <v>1911</v>
      </c>
      <c r="C38" s="141" t="s">
        <v>27</v>
      </c>
      <c r="D38" s="142">
        <v>3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/>
      <c r="N38" s="143"/>
      <c r="O38" s="144">
        <f t="shared" si="0"/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/>
      <c r="Y38" s="143"/>
      <c r="Z38" s="144">
        <f t="shared" si="1"/>
        <v>0</v>
      </c>
      <c r="AA38" s="143">
        <v>0</v>
      </c>
      <c r="AB38" s="143">
        <v>0</v>
      </c>
      <c r="AC38" s="143">
        <v>0</v>
      </c>
      <c r="AD38" s="143">
        <v>0</v>
      </c>
      <c r="AE38" s="143">
        <v>0</v>
      </c>
      <c r="AF38" s="143">
        <v>0</v>
      </c>
      <c r="AG38" s="143">
        <v>0</v>
      </c>
      <c r="AH38" s="143">
        <v>0</v>
      </c>
      <c r="AI38" s="143"/>
      <c r="AJ38" s="143"/>
      <c r="AK38" s="144">
        <f t="shared" si="2"/>
        <v>0</v>
      </c>
      <c r="AL38" s="143">
        <v>0</v>
      </c>
      <c r="AM38" s="143">
        <v>0</v>
      </c>
      <c r="AN38" s="143">
        <v>0</v>
      </c>
      <c r="AO38" s="143">
        <v>0</v>
      </c>
      <c r="AP38" s="143">
        <v>0</v>
      </c>
      <c r="AQ38" s="143">
        <v>0</v>
      </c>
      <c r="AR38" s="143">
        <v>0</v>
      </c>
      <c r="AS38" s="143">
        <v>0</v>
      </c>
      <c r="AT38" s="143"/>
      <c r="AU38" s="143"/>
      <c r="AV38" s="144">
        <f t="shared" si="3"/>
        <v>0</v>
      </c>
      <c r="AW38" s="143">
        <v>0</v>
      </c>
      <c r="AX38" s="143">
        <v>0</v>
      </c>
      <c r="AY38" s="143">
        <v>0</v>
      </c>
      <c r="AZ38" s="143">
        <v>0</v>
      </c>
      <c r="BA38" s="143">
        <v>0</v>
      </c>
      <c r="BB38" s="143">
        <v>0</v>
      </c>
      <c r="BC38" s="143">
        <v>0</v>
      </c>
      <c r="BD38" s="143">
        <v>0</v>
      </c>
      <c r="BE38" s="143"/>
      <c r="BF38" s="143"/>
      <c r="BG38" s="144">
        <f t="shared" si="4"/>
        <v>0</v>
      </c>
      <c r="BH38" s="143">
        <v>0</v>
      </c>
      <c r="BI38" s="143">
        <v>0</v>
      </c>
      <c r="BJ38" s="143">
        <v>0</v>
      </c>
      <c r="BK38" s="143">
        <v>0</v>
      </c>
      <c r="BL38" s="143">
        <v>0</v>
      </c>
      <c r="BM38" s="143">
        <v>0</v>
      </c>
      <c r="BN38" s="143">
        <v>0</v>
      </c>
      <c r="BO38" s="143">
        <v>0</v>
      </c>
      <c r="BP38" s="143"/>
      <c r="BQ38" s="143"/>
      <c r="BR38" s="144">
        <f t="shared" si="5"/>
        <v>0</v>
      </c>
      <c r="BS38" s="143">
        <v>0</v>
      </c>
      <c r="BT38" s="143">
        <v>0</v>
      </c>
      <c r="BU38" s="143">
        <v>0</v>
      </c>
      <c r="BV38" s="143">
        <v>0</v>
      </c>
      <c r="BW38" s="143">
        <v>0</v>
      </c>
      <c r="BX38" s="143">
        <v>0</v>
      </c>
      <c r="BY38" s="143">
        <v>0</v>
      </c>
      <c r="BZ38" s="143">
        <v>0</v>
      </c>
      <c r="CA38" s="143"/>
      <c r="CB38" s="143"/>
      <c r="CC38" s="144">
        <f t="shared" si="6"/>
        <v>0</v>
      </c>
      <c r="CD38" s="143">
        <v>0</v>
      </c>
      <c r="CE38" s="143">
        <v>0</v>
      </c>
      <c r="CF38" s="143">
        <v>0</v>
      </c>
      <c r="CG38" s="143">
        <v>0</v>
      </c>
      <c r="CH38" s="143">
        <v>0</v>
      </c>
      <c r="CI38" s="143">
        <v>0</v>
      </c>
      <c r="CJ38" s="143">
        <v>0</v>
      </c>
      <c r="CK38" s="143">
        <v>0</v>
      </c>
      <c r="CL38" s="145"/>
      <c r="CM38" s="145"/>
      <c r="CN38" s="146">
        <f t="shared" si="7"/>
        <v>0</v>
      </c>
      <c r="CO38" s="138"/>
      <c r="CP38" s="147" t="s">
        <v>1912</v>
      </c>
      <c r="CQ38" s="138"/>
      <c r="CR38" s="147"/>
      <c r="CS38" s="140"/>
      <c r="CT38" s="140"/>
      <c r="CU38" s="24" t="s">
        <v>1911</v>
      </c>
      <c r="CV38" s="141" t="s">
        <v>27</v>
      </c>
      <c r="CW38" s="142">
        <v>3</v>
      </c>
      <c r="CX38" s="143" t="s">
        <v>1913</v>
      </c>
      <c r="CY38" s="143" t="s">
        <v>1914</v>
      </c>
      <c r="CZ38" s="143" t="s">
        <v>1915</v>
      </c>
      <c r="DA38" s="143" t="s">
        <v>1916</v>
      </c>
      <c r="DB38" s="143" t="s">
        <v>1917</v>
      </c>
      <c r="DC38" s="143" t="s">
        <v>1918</v>
      </c>
      <c r="DD38" s="143" t="s">
        <v>1919</v>
      </c>
      <c r="DE38" s="143" t="s">
        <v>1920</v>
      </c>
      <c r="DF38" s="143" t="s">
        <v>1921</v>
      </c>
      <c r="DG38" s="143" t="s">
        <v>1922</v>
      </c>
      <c r="DH38" s="144" t="s">
        <v>1923</v>
      </c>
      <c r="DI38" s="143" t="s">
        <v>1913</v>
      </c>
      <c r="DJ38" s="143" t="s">
        <v>1914</v>
      </c>
      <c r="DK38" s="143" t="s">
        <v>1915</v>
      </c>
      <c r="DL38" s="143" t="s">
        <v>1916</v>
      </c>
      <c r="DM38" s="143" t="s">
        <v>1917</v>
      </c>
      <c r="DN38" s="143" t="s">
        <v>1918</v>
      </c>
      <c r="DO38" s="143" t="s">
        <v>1919</v>
      </c>
      <c r="DP38" s="143" t="s">
        <v>1920</v>
      </c>
      <c r="DQ38" s="143" t="s">
        <v>1921</v>
      </c>
      <c r="DR38" s="143" t="s">
        <v>1922</v>
      </c>
      <c r="DS38" s="144" t="s">
        <v>1923</v>
      </c>
      <c r="DT38" s="143" t="s">
        <v>1913</v>
      </c>
      <c r="DU38" s="143" t="s">
        <v>1914</v>
      </c>
      <c r="DV38" s="143" t="s">
        <v>1915</v>
      </c>
      <c r="DW38" s="143" t="s">
        <v>1916</v>
      </c>
      <c r="DX38" s="143" t="s">
        <v>1917</v>
      </c>
      <c r="DY38" s="143" t="s">
        <v>1918</v>
      </c>
      <c r="DZ38" s="143" t="s">
        <v>1919</v>
      </c>
      <c r="EA38" s="143" t="s">
        <v>1920</v>
      </c>
      <c r="EB38" s="143" t="s">
        <v>1921</v>
      </c>
      <c r="EC38" s="143" t="s">
        <v>1922</v>
      </c>
      <c r="ED38" s="144" t="s">
        <v>1923</v>
      </c>
      <c r="EE38" s="143" t="s">
        <v>1913</v>
      </c>
      <c r="EF38" s="143" t="s">
        <v>1914</v>
      </c>
      <c r="EG38" s="143" t="s">
        <v>1915</v>
      </c>
      <c r="EH38" s="143" t="s">
        <v>1916</v>
      </c>
      <c r="EI38" s="143" t="s">
        <v>1917</v>
      </c>
      <c r="EJ38" s="143" t="s">
        <v>1918</v>
      </c>
      <c r="EK38" s="143" t="s">
        <v>1919</v>
      </c>
      <c r="EL38" s="143" t="s">
        <v>1920</v>
      </c>
      <c r="EM38" s="143" t="s">
        <v>1921</v>
      </c>
      <c r="EN38" s="143" t="s">
        <v>1922</v>
      </c>
      <c r="EO38" s="144" t="s">
        <v>1923</v>
      </c>
      <c r="EP38" s="143" t="s">
        <v>1913</v>
      </c>
      <c r="EQ38" s="143" t="s">
        <v>1914</v>
      </c>
      <c r="ER38" s="143" t="s">
        <v>1915</v>
      </c>
      <c r="ES38" s="143" t="s">
        <v>1916</v>
      </c>
      <c r="ET38" s="143" t="s">
        <v>1917</v>
      </c>
      <c r="EU38" s="143" t="s">
        <v>1918</v>
      </c>
      <c r="EV38" s="143" t="s">
        <v>1919</v>
      </c>
      <c r="EW38" s="143" t="s">
        <v>1920</v>
      </c>
      <c r="EX38" s="143" t="s">
        <v>1921</v>
      </c>
      <c r="EY38" s="143" t="s">
        <v>1922</v>
      </c>
      <c r="EZ38" s="144" t="s">
        <v>1923</v>
      </c>
      <c r="FA38" s="143" t="s">
        <v>1913</v>
      </c>
      <c r="FB38" s="143" t="s">
        <v>1914</v>
      </c>
      <c r="FC38" s="143" t="s">
        <v>1915</v>
      </c>
      <c r="FD38" s="143" t="s">
        <v>1916</v>
      </c>
      <c r="FE38" s="143" t="s">
        <v>1917</v>
      </c>
      <c r="FF38" s="143" t="s">
        <v>1918</v>
      </c>
      <c r="FG38" s="143" t="s">
        <v>1919</v>
      </c>
      <c r="FH38" s="143" t="s">
        <v>1920</v>
      </c>
      <c r="FI38" s="143" t="s">
        <v>1921</v>
      </c>
      <c r="FJ38" s="143" t="s">
        <v>1922</v>
      </c>
      <c r="FK38" s="144" t="s">
        <v>1923</v>
      </c>
      <c r="FL38" s="143" t="s">
        <v>1913</v>
      </c>
      <c r="FM38" s="143" t="s">
        <v>1914</v>
      </c>
      <c r="FN38" s="143" t="s">
        <v>1915</v>
      </c>
      <c r="FO38" s="143" t="s">
        <v>1916</v>
      </c>
      <c r="FP38" s="143" t="s">
        <v>1917</v>
      </c>
      <c r="FQ38" s="143" t="s">
        <v>1918</v>
      </c>
      <c r="FR38" s="143" t="s">
        <v>1919</v>
      </c>
      <c r="FS38" s="143" t="s">
        <v>1920</v>
      </c>
      <c r="FT38" s="143" t="s">
        <v>1921</v>
      </c>
      <c r="FU38" s="143" t="s">
        <v>1922</v>
      </c>
      <c r="FV38" s="144" t="s">
        <v>1923</v>
      </c>
      <c r="FW38" s="143" t="s">
        <v>1913</v>
      </c>
      <c r="FX38" s="143" t="s">
        <v>1914</v>
      </c>
      <c r="FY38" s="143" t="s">
        <v>1915</v>
      </c>
      <c r="FZ38" s="143" t="s">
        <v>1916</v>
      </c>
      <c r="GA38" s="143" t="s">
        <v>1917</v>
      </c>
      <c r="GB38" s="143" t="s">
        <v>1918</v>
      </c>
      <c r="GC38" s="143" t="s">
        <v>1919</v>
      </c>
      <c r="GD38" s="143" t="s">
        <v>1920</v>
      </c>
      <c r="GE38" s="145" t="s">
        <v>1921</v>
      </c>
      <c r="GF38" s="145" t="s">
        <v>1922</v>
      </c>
      <c r="GG38" s="146" t="s">
        <v>1923</v>
      </c>
      <c r="GH38" s="138"/>
      <c r="GI38" s="147" t="s">
        <v>1912</v>
      </c>
      <c r="GJ38" s="138"/>
      <c r="GK38" s="147"/>
      <c r="GL38" s="140"/>
    </row>
    <row r="39" spans="1:194" ht="20.25" customHeight="1">
      <c r="A39" s="131"/>
      <c r="B39" s="24" t="s">
        <v>1924</v>
      </c>
      <c r="C39" s="141" t="s">
        <v>27</v>
      </c>
      <c r="D39" s="142">
        <v>3</v>
      </c>
      <c r="E39" s="144">
        <f t="shared" ref="E39:L39" si="80">IFERROR(SUM(E37:E38), 0)</f>
        <v>0</v>
      </c>
      <c r="F39" s="144">
        <f t="shared" si="80"/>
        <v>0</v>
      </c>
      <c r="G39" s="144">
        <f t="shared" si="80"/>
        <v>0</v>
      </c>
      <c r="H39" s="144">
        <f t="shared" si="80"/>
        <v>0</v>
      </c>
      <c r="I39" s="144">
        <f t="shared" si="80"/>
        <v>0</v>
      </c>
      <c r="J39" s="144">
        <f t="shared" si="80"/>
        <v>0</v>
      </c>
      <c r="K39" s="144">
        <f t="shared" si="80"/>
        <v>0</v>
      </c>
      <c r="L39" s="144">
        <f t="shared" si="80"/>
        <v>0</v>
      </c>
      <c r="M39" s="144">
        <f>IFERROR(SUM(M37:M38), 0)</f>
        <v>0</v>
      </c>
      <c r="N39" s="144">
        <f>IFERROR(SUM(N37:N38), 0)</f>
        <v>0</v>
      </c>
      <c r="O39" s="144">
        <f t="shared" si="0"/>
        <v>0</v>
      </c>
      <c r="P39" s="144">
        <f t="shared" ref="P39:Y39" si="81">IFERROR(SUM(P37:P38), 0)</f>
        <v>0</v>
      </c>
      <c r="Q39" s="144">
        <f t="shared" si="81"/>
        <v>0</v>
      </c>
      <c r="R39" s="144">
        <f t="shared" si="81"/>
        <v>0</v>
      </c>
      <c r="S39" s="144">
        <f t="shared" si="81"/>
        <v>0</v>
      </c>
      <c r="T39" s="144">
        <f t="shared" si="81"/>
        <v>0</v>
      </c>
      <c r="U39" s="144">
        <f t="shared" si="81"/>
        <v>0</v>
      </c>
      <c r="V39" s="144">
        <f t="shared" si="81"/>
        <v>0</v>
      </c>
      <c r="W39" s="144">
        <f t="shared" si="81"/>
        <v>0</v>
      </c>
      <c r="X39" s="144">
        <f t="shared" si="81"/>
        <v>0</v>
      </c>
      <c r="Y39" s="144">
        <f t="shared" si="81"/>
        <v>0</v>
      </c>
      <c r="Z39" s="144">
        <f t="shared" si="1"/>
        <v>0</v>
      </c>
      <c r="AA39" s="144">
        <f t="shared" ref="AA39:AJ39" si="82">IFERROR(SUM(AA37:AA38), 0)</f>
        <v>0</v>
      </c>
      <c r="AB39" s="144">
        <f t="shared" si="82"/>
        <v>0</v>
      </c>
      <c r="AC39" s="144">
        <f t="shared" si="82"/>
        <v>0</v>
      </c>
      <c r="AD39" s="144">
        <f t="shared" si="82"/>
        <v>0</v>
      </c>
      <c r="AE39" s="144">
        <f t="shared" si="82"/>
        <v>0</v>
      </c>
      <c r="AF39" s="144">
        <f t="shared" si="82"/>
        <v>0</v>
      </c>
      <c r="AG39" s="144">
        <f t="shared" si="82"/>
        <v>0</v>
      </c>
      <c r="AH39" s="144">
        <f t="shared" si="82"/>
        <v>0</v>
      </c>
      <c r="AI39" s="144">
        <f t="shared" si="82"/>
        <v>0</v>
      </c>
      <c r="AJ39" s="144">
        <f t="shared" si="82"/>
        <v>0</v>
      </c>
      <c r="AK39" s="144">
        <f t="shared" si="2"/>
        <v>0</v>
      </c>
      <c r="AL39" s="144">
        <f t="shared" ref="AL39:AU39" si="83">IFERROR(SUM(AL37:AL38), 0)</f>
        <v>0</v>
      </c>
      <c r="AM39" s="144">
        <f t="shared" si="83"/>
        <v>0</v>
      </c>
      <c r="AN39" s="144">
        <f t="shared" si="83"/>
        <v>0</v>
      </c>
      <c r="AO39" s="144">
        <f t="shared" si="83"/>
        <v>0</v>
      </c>
      <c r="AP39" s="144">
        <f t="shared" si="83"/>
        <v>0</v>
      </c>
      <c r="AQ39" s="144">
        <f t="shared" si="83"/>
        <v>0</v>
      </c>
      <c r="AR39" s="144">
        <f t="shared" si="83"/>
        <v>0</v>
      </c>
      <c r="AS39" s="144">
        <f t="shared" si="83"/>
        <v>0</v>
      </c>
      <c r="AT39" s="144">
        <f t="shared" si="83"/>
        <v>0</v>
      </c>
      <c r="AU39" s="144">
        <f t="shared" si="83"/>
        <v>0</v>
      </c>
      <c r="AV39" s="144">
        <f t="shared" si="3"/>
        <v>0</v>
      </c>
      <c r="AW39" s="144">
        <f t="shared" ref="AW39:BF39" si="84">IFERROR(SUM(AW37:AW38), 0)</f>
        <v>0</v>
      </c>
      <c r="AX39" s="144">
        <f t="shared" si="84"/>
        <v>0</v>
      </c>
      <c r="AY39" s="144">
        <f t="shared" si="84"/>
        <v>0</v>
      </c>
      <c r="AZ39" s="144">
        <f t="shared" si="84"/>
        <v>0</v>
      </c>
      <c r="BA39" s="144">
        <f t="shared" si="84"/>
        <v>0</v>
      </c>
      <c r="BB39" s="144">
        <f t="shared" si="84"/>
        <v>0</v>
      </c>
      <c r="BC39" s="144">
        <f t="shared" si="84"/>
        <v>0</v>
      </c>
      <c r="BD39" s="144">
        <f t="shared" si="84"/>
        <v>0</v>
      </c>
      <c r="BE39" s="144">
        <f t="shared" si="84"/>
        <v>0</v>
      </c>
      <c r="BF39" s="144">
        <f t="shared" si="84"/>
        <v>0</v>
      </c>
      <c r="BG39" s="144">
        <f t="shared" si="4"/>
        <v>0</v>
      </c>
      <c r="BH39" s="144">
        <f t="shared" ref="BH39:BQ39" si="85">IFERROR(SUM(BH37:BH38), 0)</f>
        <v>0</v>
      </c>
      <c r="BI39" s="144">
        <f t="shared" si="85"/>
        <v>0</v>
      </c>
      <c r="BJ39" s="144">
        <f t="shared" si="85"/>
        <v>0</v>
      </c>
      <c r="BK39" s="144">
        <f t="shared" si="85"/>
        <v>0</v>
      </c>
      <c r="BL39" s="144">
        <f t="shared" si="85"/>
        <v>0</v>
      </c>
      <c r="BM39" s="144">
        <f t="shared" si="85"/>
        <v>0</v>
      </c>
      <c r="BN39" s="144">
        <f t="shared" si="85"/>
        <v>0</v>
      </c>
      <c r="BO39" s="144">
        <f t="shared" si="85"/>
        <v>0</v>
      </c>
      <c r="BP39" s="144">
        <f t="shared" si="85"/>
        <v>0</v>
      </c>
      <c r="BQ39" s="144">
        <f t="shared" si="85"/>
        <v>0</v>
      </c>
      <c r="BR39" s="144">
        <f t="shared" si="5"/>
        <v>0</v>
      </c>
      <c r="BS39" s="144">
        <f t="shared" ref="BS39:CB39" si="86">IFERROR(SUM(BS37:BS38), 0)</f>
        <v>0</v>
      </c>
      <c r="BT39" s="144">
        <f t="shared" si="86"/>
        <v>0</v>
      </c>
      <c r="BU39" s="144">
        <f t="shared" si="86"/>
        <v>0</v>
      </c>
      <c r="BV39" s="144">
        <f t="shared" si="86"/>
        <v>0</v>
      </c>
      <c r="BW39" s="144">
        <f t="shared" si="86"/>
        <v>0</v>
      </c>
      <c r="BX39" s="144">
        <f t="shared" si="86"/>
        <v>0</v>
      </c>
      <c r="BY39" s="144">
        <f t="shared" si="86"/>
        <v>0</v>
      </c>
      <c r="BZ39" s="144">
        <f t="shared" si="86"/>
        <v>0</v>
      </c>
      <c r="CA39" s="144">
        <f t="shared" si="86"/>
        <v>0</v>
      </c>
      <c r="CB39" s="144">
        <f t="shared" si="86"/>
        <v>0</v>
      </c>
      <c r="CC39" s="144">
        <f t="shared" si="6"/>
        <v>0</v>
      </c>
      <c r="CD39" s="144">
        <f t="shared" ref="CD39:CM39" si="87">IFERROR(SUM(CD37:CD38), 0)</f>
        <v>0</v>
      </c>
      <c r="CE39" s="144">
        <f t="shared" si="87"/>
        <v>0</v>
      </c>
      <c r="CF39" s="144">
        <f t="shared" si="87"/>
        <v>0</v>
      </c>
      <c r="CG39" s="144">
        <f t="shared" si="87"/>
        <v>0</v>
      </c>
      <c r="CH39" s="144">
        <f t="shared" si="87"/>
        <v>0</v>
      </c>
      <c r="CI39" s="144">
        <f t="shared" si="87"/>
        <v>0</v>
      </c>
      <c r="CJ39" s="144">
        <f t="shared" si="87"/>
        <v>0</v>
      </c>
      <c r="CK39" s="144">
        <f t="shared" si="87"/>
        <v>0</v>
      </c>
      <c r="CL39" s="148">
        <f t="shared" si="87"/>
        <v>0</v>
      </c>
      <c r="CM39" s="148">
        <f t="shared" si="87"/>
        <v>0</v>
      </c>
      <c r="CN39" s="146">
        <f t="shared" si="7"/>
        <v>0</v>
      </c>
      <c r="CO39" s="138"/>
      <c r="CP39" s="147" t="s">
        <v>1925</v>
      </c>
      <c r="CQ39" s="138"/>
      <c r="CR39" s="147"/>
      <c r="CS39" s="140"/>
      <c r="CT39" s="140"/>
      <c r="CU39" s="24" t="s">
        <v>1924</v>
      </c>
      <c r="CV39" s="141" t="s">
        <v>27</v>
      </c>
      <c r="CW39" s="142">
        <v>3</v>
      </c>
      <c r="CX39" s="144" t="s">
        <v>1926</v>
      </c>
      <c r="CY39" s="144" t="s">
        <v>1927</v>
      </c>
      <c r="CZ39" s="144" t="s">
        <v>1928</v>
      </c>
      <c r="DA39" s="144" t="s">
        <v>1929</v>
      </c>
      <c r="DB39" s="144" t="s">
        <v>1930</v>
      </c>
      <c r="DC39" s="144" t="s">
        <v>1931</v>
      </c>
      <c r="DD39" s="144" t="s">
        <v>1932</v>
      </c>
      <c r="DE39" s="144" t="s">
        <v>1933</v>
      </c>
      <c r="DF39" s="144" t="s">
        <v>1934</v>
      </c>
      <c r="DG39" s="144" t="s">
        <v>1935</v>
      </c>
      <c r="DH39" s="144" t="s">
        <v>1936</v>
      </c>
      <c r="DI39" s="144" t="s">
        <v>1926</v>
      </c>
      <c r="DJ39" s="144" t="s">
        <v>1927</v>
      </c>
      <c r="DK39" s="144" t="s">
        <v>1928</v>
      </c>
      <c r="DL39" s="144" t="s">
        <v>1929</v>
      </c>
      <c r="DM39" s="144" t="s">
        <v>1930</v>
      </c>
      <c r="DN39" s="144" t="s">
        <v>1931</v>
      </c>
      <c r="DO39" s="144" t="s">
        <v>1932</v>
      </c>
      <c r="DP39" s="144" t="s">
        <v>1933</v>
      </c>
      <c r="DQ39" s="144" t="s">
        <v>1934</v>
      </c>
      <c r="DR39" s="144" t="s">
        <v>1935</v>
      </c>
      <c r="DS39" s="144" t="s">
        <v>1936</v>
      </c>
      <c r="DT39" s="144" t="s">
        <v>1926</v>
      </c>
      <c r="DU39" s="144" t="s">
        <v>1927</v>
      </c>
      <c r="DV39" s="144" t="s">
        <v>1928</v>
      </c>
      <c r="DW39" s="144" t="s">
        <v>1929</v>
      </c>
      <c r="DX39" s="144" t="s">
        <v>1930</v>
      </c>
      <c r="DY39" s="144" t="s">
        <v>1931</v>
      </c>
      <c r="DZ39" s="144" t="s">
        <v>1932</v>
      </c>
      <c r="EA39" s="144" t="s">
        <v>1933</v>
      </c>
      <c r="EB39" s="144" t="s">
        <v>1934</v>
      </c>
      <c r="EC39" s="144" t="s">
        <v>1935</v>
      </c>
      <c r="ED39" s="144" t="s">
        <v>1936</v>
      </c>
      <c r="EE39" s="144" t="s">
        <v>1926</v>
      </c>
      <c r="EF39" s="144" t="s">
        <v>1927</v>
      </c>
      <c r="EG39" s="144" t="s">
        <v>1928</v>
      </c>
      <c r="EH39" s="144" t="s">
        <v>1929</v>
      </c>
      <c r="EI39" s="144" t="s">
        <v>1930</v>
      </c>
      <c r="EJ39" s="144" t="s">
        <v>1931</v>
      </c>
      <c r="EK39" s="144" t="s">
        <v>1932</v>
      </c>
      <c r="EL39" s="144" t="s">
        <v>1933</v>
      </c>
      <c r="EM39" s="144" t="s">
        <v>1934</v>
      </c>
      <c r="EN39" s="144" t="s">
        <v>1935</v>
      </c>
      <c r="EO39" s="144" t="s">
        <v>1936</v>
      </c>
      <c r="EP39" s="144" t="s">
        <v>1926</v>
      </c>
      <c r="EQ39" s="144" t="s">
        <v>1927</v>
      </c>
      <c r="ER39" s="144" t="s">
        <v>1928</v>
      </c>
      <c r="ES39" s="144" t="s">
        <v>1929</v>
      </c>
      <c r="ET39" s="144" t="s">
        <v>1930</v>
      </c>
      <c r="EU39" s="144" t="s">
        <v>1931</v>
      </c>
      <c r="EV39" s="144" t="s">
        <v>1932</v>
      </c>
      <c r="EW39" s="144" t="s">
        <v>1933</v>
      </c>
      <c r="EX39" s="144" t="s">
        <v>1934</v>
      </c>
      <c r="EY39" s="144" t="s">
        <v>1935</v>
      </c>
      <c r="EZ39" s="144" t="s">
        <v>1936</v>
      </c>
      <c r="FA39" s="144" t="s">
        <v>1926</v>
      </c>
      <c r="FB39" s="144" t="s">
        <v>1927</v>
      </c>
      <c r="FC39" s="144" t="s">
        <v>1928</v>
      </c>
      <c r="FD39" s="144" t="s">
        <v>1929</v>
      </c>
      <c r="FE39" s="144" t="s">
        <v>1930</v>
      </c>
      <c r="FF39" s="144" t="s">
        <v>1931</v>
      </c>
      <c r="FG39" s="144" t="s">
        <v>1932</v>
      </c>
      <c r="FH39" s="144" t="s">
        <v>1933</v>
      </c>
      <c r="FI39" s="144" t="s">
        <v>1934</v>
      </c>
      <c r="FJ39" s="144" t="s">
        <v>1935</v>
      </c>
      <c r="FK39" s="144" t="s">
        <v>1936</v>
      </c>
      <c r="FL39" s="144" t="s">
        <v>1926</v>
      </c>
      <c r="FM39" s="144" t="s">
        <v>1927</v>
      </c>
      <c r="FN39" s="144" t="s">
        <v>1928</v>
      </c>
      <c r="FO39" s="144" t="s">
        <v>1929</v>
      </c>
      <c r="FP39" s="144" t="s">
        <v>1930</v>
      </c>
      <c r="FQ39" s="144" t="s">
        <v>1931</v>
      </c>
      <c r="FR39" s="144" t="s">
        <v>1932</v>
      </c>
      <c r="FS39" s="144" t="s">
        <v>1933</v>
      </c>
      <c r="FT39" s="144" t="s">
        <v>1934</v>
      </c>
      <c r="FU39" s="144" t="s">
        <v>1935</v>
      </c>
      <c r="FV39" s="144" t="s">
        <v>1936</v>
      </c>
      <c r="FW39" s="144" t="s">
        <v>1926</v>
      </c>
      <c r="FX39" s="144" t="s">
        <v>1927</v>
      </c>
      <c r="FY39" s="144" t="s">
        <v>1928</v>
      </c>
      <c r="FZ39" s="144" t="s">
        <v>1929</v>
      </c>
      <c r="GA39" s="144" t="s">
        <v>1930</v>
      </c>
      <c r="GB39" s="144" t="s">
        <v>1931</v>
      </c>
      <c r="GC39" s="144" t="s">
        <v>1932</v>
      </c>
      <c r="GD39" s="144" t="s">
        <v>1933</v>
      </c>
      <c r="GE39" s="148" t="s">
        <v>1934</v>
      </c>
      <c r="GF39" s="148" t="s">
        <v>1935</v>
      </c>
      <c r="GG39" s="146" t="s">
        <v>1936</v>
      </c>
      <c r="GH39" s="138"/>
      <c r="GI39" s="147" t="s">
        <v>1925</v>
      </c>
      <c r="GJ39" s="138"/>
      <c r="GK39" s="147"/>
      <c r="GL39" s="140"/>
    </row>
    <row r="40" spans="1:194" ht="20.25" customHeight="1">
      <c r="A40" s="131"/>
      <c r="B40" s="24" t="s">
        <v>1937</v>
      </c>
      <c r="C40" s="141" t="s">
        <v>27</v>
      </c>
      <c r="D40" s="142">
        <v>3</v>
      </c>
      <c r="E40" s="143">
        <v>0</v>
      </c>
      <c r="F40" s="143">
        <v>0</v>
      </c>
      <c r="G40" s="143">
        <v>0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 s="143"/>
      <c r="N40" s="143"/>
      <c r="O40" s="144">
        <f t="shared" si="0"/>
        <v>0</v>
      </c>
      <c r="P40" s="143">
        <v>0</v>
      </c>
      <c r="Q40" s="143">
        <v>0</v>
      </c>
      <c r="R40" s="143">
        <v>0</v>
      </c>
      <c r="S40" s="143">
        <v>0</v>
      </c>
      <c r="T40" s="143">
        <v>0</v>
      </c>
      <c r="U40" s="143">
        <v>0</v>
      </c>
      <c r="V40" s="143">
        <v>0</v>
      </c>
      <c r="W40" s="143">
        <v>0</v>
      </c>
      <c r="X40" s="143"/>
      <c r="Y40" s="143"/>
      <c r="Z40" s="144">
        <f t="shared" si="1"/>
        <v>0</v>
      </c>
      <c r="AA40" s="143">
        <v>0</v>
      </c>
      <c r="AB40" s="143">
        <v>0</v>
      </c>
      <c r="AC40" s="143">
        <v>0</v>
      </c>
      <c r="AD40" s="143">
        <v>0</v>
      </c>
      <c r="AE40" s="143">
        <v>0</v>
      </c>
      <c r="AF40" s="143">
        <v>0</v>
      </c>
      <c r="AG40" s="143">
        <v>0</v>
      </c>
      <c r="AH40" s="143">
        <v>0</v>
      </c>
      <c r="AI40" s="143"/>
      <c r="AJ40" s="143"/>
      <c r="AK40" s="144">
        <f t="shared" si="2"/>
        <v>0</v>
      </c>
      <c r="AL40" s="143">
        <v>0</v>
      </c>
      <c r="AM40" s="143">
        <v>0</v>
      </c>
      <c r="AN40" s="143">
        <v>0</v>
      </c>
      <c r="AO40" s="143">
        <v>0</v>
      </c>
      <c r="AP40" s="143">
        <v>0</v>
      </c>
      <c r="AQ40" s="143">
        <v>0</v>
      </c>
      <c r="AR40" s="143">
        <v>0</v>
      </c>
      <c r="AS40" s="143">
        <v>0</v>
      </c>
      <c r="AT40" s="143"/>
      <c r="AU40" s="143"/>
      <c r="AV40" s="144">
        <f t="shared" si="3"/>
        <v>0</v>
      </c>
      <c r="AW40" s="143">
        <v>0</v>
      </c>
      <c r="AX40" s="143">
        <v>0</v>
      </c>
      <c r="AY40" s="143">
        <v>0</v>
      </c>
      <c r="AZ40" s="143">
        <v>0</v>
      </c>
      <c r="BA40" s="143">
        <v>0</v>
      </c>
      <c r="BB40" s="143">
        <v>0</v>
      </c>
      <c r="BC40" s="143">
        <v>0</v>
      </c>
      <c r="BD40" s="143">
        <v>0</v>
      </c>
      <c r="BE40" s="143"/>
      <c r="BF40" s="143"/>
      <c r="BG40" s="144">
        <f t="shared" si="4"/>
        <v>0</v>
      </c>
      <c r="BH40" s="143">
        <v>0</v>
      </c>
      <c r="BI40" s="143">
        <v>0</v>
      </c>
      <c r="BJ40" s="143">
        <v>0</v>
      </c>
      <c r="BK40" s="143">
        <v>0</v>
      </c>
      <c r="BL40" s="143">
        <v>0</v>
      </c>
      <c r="BM40" s="143">
        <v>0</v>
      </c>
      <c r="BN40" s="143">
        <v>0</v>
      </c>
      <c r="BO40" s="143">
        <v>0</v>
      </c>
      <c r="BP40" s="143"/>
      <c r="BQ40" s="143"/>
      <c r="BR40" s="144">
        <f t="shared" si="5"/>
        <v>0</v>
      </c>
      <c r="BS40" s="143">
        <v>0</v>
      </c>
      <c r="BT40" s="143">
        <v>0</v>
      </c>
      <c r="BU40" s="143">
        <v>0</v>
      </c>
      <c r="BV40" s="143">
        <v>0</v>
      </c>
      <c r="BW40" s="143">
        <v>0</v>
      </c>
      <c r="BX40" s="143">
        <v>0</v>
      </c>
      <c r="BY40" s="143">
        <v>0</v>
      </c>
      <c r="BZ40" s="143">
        <v>0</v>
      </c>
      <c r="CA40" s="143"/>
      <c r="CB40" s="143"/>
      <c r="CC40" s="144">
        <f t="shared" si="6"/>
        <v>0</v>
      </c>
      <c r="CD40" s="143">
        <v>0</v>
      </c>
      <c r="CE40" s="143">
        <v>0</v>
      </c>
      <c r="CF40" s="143">
        <v>0</v>
      </c>
      <c r="CG40" s="143">
        <v>0</v>
      </c>
      <c r="CH40" s="143">
        <v>0</v>
      </c>
      <c r="CI40" s="143">
        <v>0</v>
      </c>
      <c r="CJ40" s="143">
        <v>0</v>
      </c>
      <c r="CK40" s="143">
        <v>0</v>
      </c>
      <c r="CL40" s="145"/>
      <c r="CM40" s="145"/>
      <c r="CN40" s="146">
        <f t="shared" si="7"/>
        <v>0</v>
      </c>
      <c r="CO40" s="138"/>
      <c r="CP40" s="147" t="s">
        <v>1938</v>
      </c>
      <c r="CQ40" s="138"/>
      <c r="CR40" s="147"/>
      <c r="CS40" s="140"/>
      <c r="CT40" s="140"/>
      <c r="CU40" s="24" t="s">
        <v>1937</v>
      </c>
      <c r="CV40" s="141" t="s">
        <v>27</v>
      </c>
      <c r="CW40" s="142">
        <v>3</v>
      </c>
      <c r="CX40" s="143" t="s">
        <v>1939</v>
      </c>
      <c r="CY40" s="143" t="s">
        <v>1940</v>
      </c>
      <c r="CZ40" s="143" t="s">
        <v>1941</v>
      </c>
      <c r="DA40" s="143" t="s">
        <v>1942</v>
      </c>
      <c r="DB40" s="143" t="s">
        <v>1943</v>
      </c>
      <c r="DC40" s="143" t="s">
        <v>1944</v>
      </c>
      <c r="DD40" s="143" t="s">
        <v>1945</v>
      </c>
      <c r="DE40" s="143" t="s">
        <v>1946</v>
      </c>
      <c r="DF40" s="143" t="s">
        <v>1947</v>
      </c>
      <c r="DG40" s="143" t="s">
        <v>1948</v>
      </c>
      <c r="DH40" s="144" t="s">
        <v>1949</v>
      </c>
      <c r="DI40" s="143" t="s">
        <v>1939</v>
      </c>
      <c r="DJ40" s="143" t="s">
        <v>1940</v>
      </c>
      <c r="DK40" s="143" t="s">
        <v>1941</v>
      </c>
      <c r="DL40" s="143" t="s">
        <v>1942</v>
      </c>
      <c r="DM40" s="143" t="s">
        <v>1943</v>
      </c>
      <c r="DN40" s="143" t="s">
        <v>1944</v>
      </c>
      <c r="DO40" s="143" t="s">
        <v>1945</v>
      </c>
      <c r="DP40" s="143" t="s">
        <v>1946</v>
      </c>
      <c r="DQ40" s="143" t="s">
        <v>1947</v>
      </c>
      <c r="DR40" s="143" t="s">
        <v>1948</v>
      </c>
      <c r="DS40" s="144" t="s">
        <v>1949</v>
      </c>
      <c r="DT40" s="143" t="s">
        <v>1939</v>
      </c>
      <c r="DU40" s="143" t="s">
        <v>1940</v>
      </c>
      <c r="DV40" s="143" t="s">
        <v>1941</v>
      </c>
      <c r="DW40" s="143" t="s">
        <v>1942</v>
      </c>
      <c r="DX40" s="143" t="s">
        <v>1943</v>
      </c>
      <c r="DY40" s="143" t="s">
        <v>1944</v>
      </c>
      <c r="DZ40" s="143" t="s">
        <v>1945</v>
      </c>
      <c r="EA40" s="143" t="s">
        <v>1946</v>
      </c>
      <c r="EB40" s="143" t="s">
        <v>1947</v>
      </c>
      <c r="EC40" s="143" t="s">
        <v>1948</v>
      </c>
      <c r="ED40" s="144" t="s">
        <v>1949</v>
      </c>
      <c r="EE40" s="143" t="s">
        <v>1939</v>
      </c>
      <c r="EF40" s="143" t="s">
        <v>1940</v>
      </c>
      <c r="EG40" s="143" t="s">
        <v>1941</v>
      </c>
      <c r="EH40" s="143" t="s">
        <v>1942</v>
      </c>
      <c r="EI40" s="143" t="s">
        <v>1943</v>
      </c>
      <c r="EJ40" s="143" t="s">
        <v>1944</v>
      </c>
      <c r="EK40" s="143" t="s">
        <v>1945</v>
      </c>
      <c r="EL40" s="143" t="s">
        <v>1946</v>
      </c>
      <c r="EM40" s="143" t="s">
        <v>1947</v>
      </c>
      <c r="EN40" s="143" t="s">
        <v>1948</v>
      </c>
      <c r="EO40" s="144" t="s">
        <v>1949</v>
      </c>
      <c r="EP40" s="143" t="s">
        <v>1939</v>
      </c>
      <c r="EQ40" s="143" t="s">
        <v>1940</v>
      </c>
      <c r="ER40" s="143" t="s">
        <v>1941</v>
      </c>
      <c r="ES40" s="143" t="s">
        <v>1942</v>
      </c>
      <c r="ET40" s="143" t="s">
        <v>1943</v>
      </c>
      <c r="EU40" s="143" t="s">
        <v>1944</v>
      </c>
      <c r="EV40" s="143" t="s">
        <v>1945</v>
      </c>
      <c r="EW40" s="143" t="s">
        <v>1946</v>
      </c>
      <c r="EX40" s="143" t="s">
        <v>1947</v>
      </c>
      <c r="EY40" s="143" t="s">
        <v>1948</v>
      </c>
      <c r="EZ40" s="144" t="s">
        <v>1949</v>
      </c>
      <c r="FA40" s="143" t="s">
        <v>1939</v>
      </c>
      <c r="FB40" s="143" t="s">
        <v>1940</v>
      </c>
      <c r="FC40" s="143" t="s">
        <v>1941</v>
      </c>
      <c r="FD40" s="143" t="s">
        <v>1942</v>
      </c>
      <c r="FE40" s="143" t="s">
        <v>1943</v>
      </c>
      <c r="FF40" s="143" t="s">
        <v>1944</v>
      </c>
      <c r="FG40" s="143" t="s">
        <v>1945</v>
      </c>
      <c r="FH40" s="143" t="s">
        <v>1946</v>
      </c>
      <c r="FI40" s="143" t="s">
        <v>1947</v>
      </c>
      <c r="FJ40" s="143" t="s">
        <v>1948</v>
      </c>
      <c r="FK40" s="144" t="s">
        <v>1949</v>
      </c>
      <c r="FL40" s="143" t="s">
        <v>1939</v>
      </c>
      <c r="FM40" s="143" t="s">
        <v>1940</v>
      </c>
      <c r="FN40" s="143" t="s">
        <v>1941</v>
      </c>
      <c r="FO40" s="143" t="s">
        <v>1942</v>
      </c>
      <c r="FP40" s="143" t="s">
        <v>1943</v>
      </c>
      <c r="FQ40" s="143" t="s">
        <v>1944</v>
      </c>
      <c r="FR40" s="143" t="s">
        <v>1945</v>
      </c>
      <c r="FS40" s="143" t="s">
        <v>1946</v>
      </c>
      <c r="FT40" s="143" t="s">
        <v>1947</v>
      </c>
      <c r="FU40" s="143" t="s">
        <v>1948</v>
      </c>
      <c r="FV40" s="144" t="s">
        <v>1949</v>
      </c>
      <c r="FW40" s="143" t="s">
        <v>1939</v>
      </c>
      <c r="FX40" s="143" t="s">
        <v>1940</v>
      </c>
      <c r="FY40" s="143" t="s">
        <v>1941</v>
      </c>
      <c r="FZ40" s="143" t="s">
        <v>1942</v>
      </c>
      <c r="GA40" s="143" t="s">
        <v>1943</v>
      </c>
      <c r="GB40" s="143" t="s">
        <v>1944</v>
      </c>
      <c r="GC40" s="143" t="s">
        <v>1945</v>
      </c>
      <c r="GD40" s="143" t="s">
        <v>1946</v>
      </c>
      <c r="GE40" s="145" t="s">
        <v>1947</v>
      </c>
      <c r="GF40" s="145" t="s">
        <v>1948</v>
      </c>
      <c r="GG40" s="146" t="s">
        <v>1949</v>
      </c>
      <c r="GH40" s="138"/>
      <c r="GI40" s="147" t="s">
        <v>1938</v>
      </c>
      <c r="GJ40" s="138"/>
      <c r="GK40" s="147"/>
      <c r="GL40" s="140"/>
    </row>
    <row r="41" spans="1:194" ht="20.25" customHeight="1">
      <c r="A41" s="131"/>
      <c r="B41" s="24" t="s">
        <v>1950</v>
      </c>
      <c r="C41" s="141" t="s">
        <v>27</v>
      </c>
      <c r="D41" s="142">
        <v>3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43"/>
      <c r="N41" s="143"/>
      <c r="O41" s="144">
        <f t="shared" si="0"/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0</v>
      </c>
      <c r="X41" s="143"/>
      <c r="Y41" s="143"/>
      <c r="Z41" s="144">
        <f t="shared" si="1"/>
        <v>0</v>
      </c>
      <c r="AA41" s="143">
        <v>0</v>
      </c>
      <c r="AB41" s="143">
        <v>0</v>
      </c>
      <c r="AC41" s="143">
        <v>0</v>
      </c>
      <c r="AD41" s="143">
        <v>0</v>
      </c>
      <c r="AE41" s="143">
        <v>0</v>
      </c>
      <c r="AF41" s="143">
        <v>0</v>
      </c>
      <c r="AG41" s="143">
        <v>0</v>
      </c>
      <c r="AH41" s="143">
        <v>0</v>
      </c>
      <c r="AI41" s="143"/>
      <c r="AJ41" s="143"/>
      <c r="AK41" s="144">
        <f t="shared" si="2"/>
        <v>0</v>
      </c>
      <c r="AL41" s="143">
        <v>0</v>
      </c>
      <c r="AM41" s="143">
        <v>0</v>
      </c>
      <c r="AN41" s="143">
        <v>0</v>
      </c>
      <c r="AO41" s="143">
        <v>0</v>
      </c>
      <c r="AP41" s="143">
        <v>0</v>
      </c>
      <c r="AQ41" s="143">
        <v>0</v>
      </c>
      <c r="AR41" s="143">
        <v>0</v>
      </c>
      <c r="AS41" s="143">
        <v>0</v>
      </c>
      <c r="AT41" s="143"/>
      <c r="AU41" s="143"/>
      <c r="AV41" s="144">
        <f t="shared" si="3"/>
        <v>0</v>
      </c>
      <c r="AW41" s="143">
        <v>0</v>
      </c>
      <c r="AX41" s="143">
        <v>0</v>
      </c>
      <c r="AY41" s="143">
        <v>0</v>
      </c>
      <c r="AZ41" s="143">
        <v>0</v>
      </c>
      <c r="BA41" s="143">
        <v>0</v>
      </c>
      <c r="BB41" s="143">
        <v>0</v>
      </c>
      <c r="BC41" s="143">
        <v>0</v>
      </c>
      <c r="BD41" s="143">
        <v>0</v>
      </c>
      <c r="BE41" s="143"/>
      <c r="BF41" s="143"/>
      <c r="BG41" s="144">
        <f t="shared" si="4"/>
        <v>0</v>
      </c>
      <c r="BH41" s="143">
        <v>0</v>
      </c>
      <c r="BI41" s="143">
        <v>0</v>
      </c>
      <c r="BJ41" s="143">
        <v>0</v>
      </c>
      <c r="BK41" s="143">
        <v>0</v>
      </c>
      <c r="BL41" s="143">
        <v>0</v>
      </c>
      <c r="BM41" s="143">
        <v>0</v>
      </c>
      <c r="BN41" s="143">
        <v>0</v>
      </c>
      <c r="BO41" s="143">
        <v>0</v>
      </c>
      <c r="BP41" s="143"/>
      <c r="BQ41" s="143"/>
      <c r="BR41" s="144">
        <f t="shared" si="5"/>
        <v>0</v>
      </c>
      <c r="BS41" s="143">
        <v>0</v>
      </c>
      <c r="BT41" s="143">
        <v>0</v>
      </c>
      <c r="BU41" s="143">
        <v>0</v>
      </c>
      <c r="BV41" s="143">
        <v>0</v>
      </c>
      <c r="BW41" s="143">
        <v>0</v>
      </c>
      <c r="BX41" s="143">
        <v>0</v>
      </c>
      <c r="BY41" s="143">
        <v>0</v>
      </c>
      <c r="BZ41" s="143">
        <v>0</v>
      </c>
      <c r="CA41" s="143"/>
      <c r="CB41" s="143"/>
      <c r="CC41" s="144">
        <f t="shared" si="6"/>
        <v>0</v>
      </c>
      <c r="CD41" s="143">
        <v>0</v>
      </c>
      <c r="CE41" s="143">
        <v>0</v>
      </c>
      <c r="CF41" s="143">
        <v>0</v>
      </c>
      <c r="CG41" s="143">
        <v>0</v>
      </c>
      <c r="CH41" s="143">
        <v>0</v>
      </c>
      <c r="CI41" s="143">
        <v>0</v>
      </c>
      <c r="CJ41" s="143">
        <v>0</v>
      </c>
      <c r="CK41" s="143">
        <v>0</v>
      </c>
      <c r="CL41" s="145"/>
      <c r="CM41" s="145"/>
      <c r="CN41" s="146">
        <f t="shared" si="7"/>
        <v>0</v>
      </c>
      <c r="CO41" s="138"/>
      <c r="CP41" s="147" t="s">
        <v>1951</v>
      </c>
      <c r="CQ41" s="138"/>
      <c r="CR41" s="147"/>
      <c r="CS41" s="140"/>
      <c r="CT41" s="140"/>
      <c r="CU41" s="24" t="s">
        <v>1950</v>
      </c>
      <c r="CV41" s="141" t="s">
        <v>27</v>
      </c>
      <c r="CW41" s="142">
        <v>3</v>
      </c>
      <c r="CX41" s="143" t="s">
        <v>1952</v>
      </c>
      <c r="CY41" s="143" t="s">
        <v>1953</v>
      </c>
      <c r="CZ41" s="143" t="s">
        <v>1954</v>
      </c>
      <c r="DA41" s="143" t="s">
        <v>1955</v>
      </c>
      <c r="DB41" s="143" t="s">
        <v>1956</v>
      </c>
      <c r="DC41" s="143" t="s">
        <v>1957</v>
      </c>
      <c r="DD41" s="143" t="s">
        <v>1958</v>
      </c>
      <c r="DE41" s="143" t="s">
        <v>1959</v>
      </c>
      <c r="DF41" s="143" t="s">
        <v>1960</v>
      </c>
      <c r="DG41" s="143" t="s">
        <v>1961</v>
      </c>
      <c r="DH41" s="144" t="s">
        <v>1962</v>
      </c>
      <c r="DI41" s="143" t="s">
        <v>1952</v>
      </c>
      <c r="DJ41" s="143" t="s">
        <v>1953</v>
      </c>
      <c r="DK41" s="143" t="s">
        <v>1954</v>
      </c>
      <c r="DL41" s="143" t="s">
        <v>1955</v>
      </c>
      <c r="DM41" s="143" t="s">
        <v>1956</v>
      </c>
      <c r="DN41" s="143" t="s">
        <v>1957</v>
      </c>
      <c r="DO41" s="143" t="s">
        <v>1958</v>
      </c>
      <c r="DP41" s="143" t="s">
        <v>1959</v>
      </c>
      <c r="DQ41" s="143" t="s">
        <v>1960</v>
      </c>
      <c r="DR41" s="143" t="s">
        <v>1961</v>
      </c>
      <c r="DS41" s="144" t="s">
        <v>1962</v>
      </c>
      <c r="DT41" s="143" t="s">
        <v>1952</v>
      </c>
      <c r="DU41" s="143" t="s">
        <v>1953</v>
      </c>
      <c r="DV41" s="143" t="s">
        <v>1954</v>
      </c>
      <c r="DW41" s="143" t="s">
        <v>1955</v>
      </c>
      <c r="DX41" s="143" t="s">
        <v>1956</v>
      </c>
      <c r="DY41" s="143" t="s">
        <v>1957</v>
      </c>
      <c r="DZ41" s="143" t="s">
        <v>1958</v>
      </c>
      <c r="EA41" s="143" t="s">
        <v>1959</v>
      </c>
      <c r="EB41" s="143" t="s">
        <v>1960</v>
      </c>
      <c r="EC41" s="143" t="s">
        <v>1961</v>
      </c>
      <c r="ED41" s="144" t="s">
        <v>1962</v>
      </c>
      <c r="EE41" s="143" t="s">
        <v>1952</v>
      </c>
      <c r="EF41" s="143" t="s">
        <v>1953</v>
      </c>
      <c r="EG41" s="143" t="s">
        <v>1954</v>
      </c>
      <c r="EH41" s="143" t="s">
        <v>1955</v>
      </c>
      <c r="EI41" s="143" t="s">
        <v>1956</v>
      </c>
      <c r="EJ41" s="143" t="s">
        <v>1957</v>
      </c>
      <c r="EK41" s="143" t="s">
        <v>1958</v>
      </c>
      <c r="EL41" s="143" t="s">
        <v>1959</v>
      </c>
      <c r="EM41" s="143" t="s">
        <v>1960</v>
      </c>
      <c r="EN41" s="143" t="s">
        <v>1961</v>
      </c>
      <c r="EO41" s="144" t="s">
        <v>1962</v>
      </c>
      <c r="EP41" s="143" t="s">
        <v>1952</v>
      </c>
      <c r="EQ41" s="143" t="s">
        <v>1953</v>
      </c>
      <c r="ER41" s="143" t="s">
        <v>1954</v>
      </c>
      <c r="ES41" s="143" t="s">
        <v>1955</v>
      </c>
      <c r="ET41" s="143" t="s">
        <v>1956</v>
      </c>
      <c r="EU41" s="143" t="s">
        <v>1957</v>
      </c>
      <c r="EV41" s="143" t="s">
        <v>1958</v>
      </c>
      <c r="EW41" s="143" t="s">
        <v>1959</v>
      </c>
      <c r="EX41" s="143" t="s">
        <v>1960</v>
      </c>
      <c r="EY41" s="143" t="s">
        <v>1961</v>
      </c>
      <c r="EZ41" s="144" t="s">
        <v>1962</v>
      </c>
      <c r="FA41" s="143" t="s">
        <v>1952</v>
      </c>
      <c r="FB41" s="143" t="s">
        <v>1953</v>
      </c>
      <c r="FC41" s="143" t="s">
        <v>1954</v>
      </c>
      <c r="FD41" s="143" t="s">
        <v>1955</v>
      </c>
      <c r="FE41" s="143" t="s">
        <v>1956</v>
      </c>
      <c r="FF41" s="143" t="s">
        <v>1957</v>
      </c>
      <c r="FG41" s="143" t="s">
        <v>1958</v>
      </c>
      <c r="FH41" s="143" t="s">
        <v>1959</v>
      </c>
      <c r="FI41" s="143" t="s">
        <v>1960</v>
      </c>
      <c r="FJ41" s="143" t="s">
        <v>1961</v>
      </c>
      <c r="FK41" s="144" t="s">
        <v>1962</v>
      </c>
      <c r="FL41" s="143" t="s">
        <v>1952</v>
      </c>
      <c r="FM41" s="143" t="s">
        <v>1953</v>
      </c>
      <c r="FN41" s="143" t="s">
        <v>1954</v>
      </c>
      <c r="FO41" s="143" t="s">
        <v>1955</v>
      </c>
      <c r="FP41" s="143" t="s">
        <v>1956</v>
      </c>
      <c r="FQ41" s="143" t="s">
        <v>1957</v>
      </c>
      <c r="FR41" s="143" t="s">
        <v>1958</v>
      </c>
      <c r="FS41" s="143" t="s">
        <v>1959</v>
      </c>
      <c r="FT41" s="143" t="s">
        <v>1960</v>
      </c>
      <c r="FU41" s="143" t="s">
        <v>1961</v>
      </c>
      <c r="FV41" s="144" t="s">
        <v>1962</v>
      </c>
      <c r="FW41" s="143" t="s">
        <v>1952</v>
      </c>
      <c r="FX41" s="143" t="s">
        <v>1953</v>
      </c>
      <c r="FY41" s="143" t="s">
        <v>1954</v>
      </c>
      <c r="FZ41" s="143" t="s">
        <v>1955</v>
      </c>
      <c r="GA41" s="143" t="s">
        <v>1956</v>
      </c>
      <c r="GB41" s="143" t="s">
        <v>1957</v>
      </c>
      <c r="GC41" s="143" t="s">
        <v>1958</v>
      </c>
      <c r="GD41" s="143" t="s">
        <v>1959</v>
      </c>
      <c r="GE41" s="145" t="s">
        <v>1960</v>
      </c>
      <c r="GF41" s="145" t="s">
        <v>1961</v>
      </c>
      <c r="GG41" s="146" t="s">
        <v>1962</v>
      </c>
      <c r="GH41" s="138"/>
      <c r="GI41" s="147" t="s">
        <v>1951</v>
      </c>
      <c r="GJ41" s="138"/>
      <c r="GK41" s="147"/>
      <c r="GL41" s="140"/>
    </row>
    <row r="42" spans="1:194" ht="20.25" customHeight="1">
      <c r="A42" s="131"/>
      <c r="B42" s="24" t="s">
        <v>1963</v>
      </c>
      <c r="C42" s="141" t="s">
        <v>27</v>
      </c>
      <c r="D42" s="142">
        <v>3</v>
      </c>
      <c r="E42" s="144">
        <f t="shared" ref="E42:L42" si="88">IFERROR(SUM(E40:E41), 0)</f>
        <v>0</v>
      </c>
      <c r="F42" s="144">
        <f t="shared" si="88"/>
        <v>0</v>
      </c>
      <c r="G42" s="144">
        <f t="shared" si="88"/>
        <v>0</v>
      </c>
      <c r="H42" s="144">
        <f t="shared" si="88"/>
        <v>0</v>
      </c>
      <c r="I42" s="144">
        <f t="shared" si="88"/>
        <v>0</v>
      </c>
      <c r="J42" s="144">
        <f t="shared" si="88"/>
        <v>0</v>
      </c>
      <c r="K42" s="144">
        <f t="shared" si="88"/>
        <v>0</v>
      </c>
      <c r="L42" s="144">
        <f t="shared" si="88"/>
        <v>0</v>
      </c>
      <c r="M42" s="144">
        <f>IFERROR(SUM(M40:M41), 0)</f>
        <v>0</v>
      </c>
      <c r="N42" s="144">
        <f>IFERROR(SUM(N40:N41), 0)</f>
        <v>0</v>
      </c>
      <c r="O42" s="144">
        <f t="shared" si="0"/>
        <v>0</v>
      </c>
      <c r="P42" s="144">
        <f t="shared" ref="P42:Y42" si="89">IFERROR(SUM(P40:P41), 0)</f>
        <v>0</v>
      </c>
      <c r="Q42" s="144">
        <f t="shared" si="89"/>
        <v>0</v>
      </c>
      <c r="R42" s="144">
        <f t="shared" si="89"/>
        <v>0</v>
      </c>
      <c r="S42" s="144">
        <f t="shared" si="89"/>
        <v>0</v>
      </c>
      <c r="T42" s="144">
        <f t="shared" si="89"/>
        <v>0</v>
      </c>
      <c r="U42" s="144">
        <f t="shared" si="89"/>
        <v>0</v>
      </c>
      <c r="V42" s="144">
        <f t="shared" si="89"/>
        <v>0</v>
      </c>
      <c r="W42" s="144">
        <f t="shared" si="89"/>
        <v>0</v>
      </c>
      <c r="X42" s="144">
        <f t="shared" si="89"/>
        <v>0</v>
      </c>
      <c r="Y42" s="144">
        <f t="shared" si="89"/>
        <v>0</v>
      </c>
      <c r="Z42" s="144">
        <f t="shared" si="1"/>
        <v>0</v>
      </c>
      <c r="AA42" s="144">
        <f t="shared" ref="AA42:AJ42" si="90">IFERROR(SUM(AA40:AA41), 0)</f>
        <v>0</v>
      </c>
      <c r="AB42" s="144">
        <f t="shared" si="90"/>
        <v>0</v>
      </c>
      <c r="AC42" s="144">
        <f t="shared" si="90"/>
        <v>0</v>
      </c>
      <c r="AD42" s="144">
        <f t="shared" si="90"/>
        <v>0</v>
      </c>
      <c r="AE42" s="144">
        <f t="shared" si="90"/>
        <v>0</v>
      </c>
      <c r="AF42" s="144">
        <f t="shared" si="90"/>
        <v>0</v>
      </c>
      <c r="AG42" s="144">
        <f t="shared" si="90"/>
        <v>0</v>
      </c>
      <c r="AH42" s="144">
        <f t="shared" si="90"/>
        <v>0</v>
      </c>
      <c r="AI42" s="144">
        <f t="shared" si="90"/>
        <v>0</v>
      </c>
      <c r="AJ42" s="144">
        <f t="shared" si="90"/>
        <v>0</v>
      </c>
      <c r="AK42" s="144">
        <f t="shared" si="2"/>
        <v>0</v>
      </c>
      <c r="AL42" s="144">
        <f t="shared" ref="AL42:AU42" si="91">IFERROR(SUM(AL40:AL41), 0)</f>
        <v>0</v>
      </c>
      <c r="AM42" s="144">
        <f t="shared" si="91"/>
        <v>0</v>
      </c>
      <c r="AN42" s="144">
        <f t="shared" si="91"/>
        <v>0</v>
      </c>
      <c r="AO42" s="144">
        <f t="shared" si="91"/>
        <v>0</v>
      </c>
      <c r="AP42" s="144">
        <f t="shared" si="91"/>
        <v>0</v>
      </c>
      <c r="AQ42" s="144">
        <f t="shared" si="91"/>
        <v>0</v>
      </c>
      <c r="AR42" s="144">
        <f t="shared" si="91"/>
        <v>0</v>
      </c>
      <c r="AS42" s="144">
        <f t="shared" si="91"/>
        <v>0</v>
      </c>
      <c r="AT42" s="144">
        <f t="shared" si="91"/>
        <v>0</v>
      </c>
      <c r="AU42" s="144">
        <f t="shared" si="91"/>
        <v>0</v>
      </c>
      <c r="AV42" s="144">
        <f t="shared" si="3"/>
        <v>0</v>
      </c>
      <c r="AW42" s="144">
        <f t="shared" ref="AW42:BF42" si="92">IFERROR(SUM(AW40:AW41), 0)</f>
        <v>0</v>
      </c>
      <c r="AX42" s="144">
        <f t="shared" si="92"/>
        <v>0</v>
      </c>
      <c r="AY42" s="144">
        <f t="shared" si="92"/>
        <v>0</v>
      </c>
      <c r="AZ42" s="144">
        <f t="shared" si="92"/>
        <v>0</v>
      </c>
      <c r="BA42" s="144">
        <f t="shared" si="92"/>
        <v>0</v>
      </c>
      <c r="BB42" s="144">
        <f t="shared" si="92"/>
        <v>0</v>
      </c>
      <c r="BC42" s="144">
        <f t="shared" si="92"/>
        <v>0</v>
      </c>
      <c r="BD42" s="144">
        <f t="shared" si="92"/>
        <v>0</v>
      </c>
      <c r="BE42" s="144">
        <f t="shared" si="92"/>
        <v>0</v>
      </c>
      <c r="BF42" s="144">
        <f t="shared" si="92"/>
        <v>0</v>
      </c>
      <c r="BG42" s="144">
        <f t="shared" si="4"/>
        <v>0</v>
      </c>
      <c r="BH42" s="144">
        <f t="shared" ref="BH42:BQ42" si="93">IFERROR(SUM(BH40:BH41), 0)</f>
        <v>0</v>
      </c>
      <c r="BI42" s="144">
        <f t="shared" si="93"/>
        <v>0</v>
      </c>
      <c r="BJ42" s="144">
        <f t="shared" si="93"/>
        <v>0</v>
      </c>
      <c r="BK42" s="144">
        <f t="shared" si="93"/>
        <v>0</v>
      </c>
      <c r="BL42" s="144">
        <f t="shared" si="93"/>
        <v>0</v>
      </c>
      <c r="BM42" s="144">
        <f t="shared" si="93"/>
        <v>0</v>
      </c>
      <c r="BN42" s="144">
        <f t="shared" si="93"/>
        <v>0</v>
      </c>
      <c r="BO42" s="144">
        <f t="shared" si="93"/>
        <v>0</v>
      </c>
      <c r="BP42" s="144">
        <f t="shared" si="93"/>
        <v>0</v>
      </c>
      <c r="BQ42" s="144">
        <f t="shared" si="93"/>
        <v>0</v>
      </c>
      <c r="BR42" s="144">
        <f t="shared" si="5"/>
        <v>0</v>
      </c>
      <c r="BS42" s="144">
        <f t="shared" ref="BS42:CB42" si="94">IFERROR(SUM(BS40:BS41), 0)</f>
        <v>0</v>
      </c>
      <c r="BT42" s="144">
        <f t="shared" si="94"/>
        <v>0</v>
      </c>
      <c r="BU42" s="144">
        <f t="shared" si="94"/>
        <v>0</v>
      </c>
      <c r="BV42" s="144">
        <f t="shared" si="94"/>
        <v>0</v>
      </c>
      <c r="BW42" s="144">
        <f t="shared" si="94"/>
        <v>0</v>
      </c>
      <c r="BX42" s="144">
        <f t="shared" si="94"/>
        <v>0</v>
      </c>
      <c r="BY42" s="144">
        <f t="shared" si="94"/>
        <v>0</v>
      </c>
      <c r="BZ42" s="144">
        <f t="shared" si="94"/>
        <v>0</v>
      </c>
      <c r="CA42" s="144">
        <f t="shared" si="94"/>
        <v>0</v>
      </c>
      <c r="CB42" s="144">
        <f t="shared" si="94"/>
        <v>0</v>
      </c>
      <c r="CC42" s="144">
        <f t="shared" si="6"/>
        <v>0</v>
      </c>
      <c r="CD42" s="144">
        <f t="shared" ref="CD42:CM42" si="95">IFERROR(SUM(CD40:CD41), 0)</f>
        <v>0</v>
      </c>
      <c r="CE42" s="144">
        <f t="shared" si="95"/>
        <v>0</v>
      </c>
      <c r="CF42" s="144">
        <f t="shared" si="95"/>
        <v>0</v>
      </c>
      <c r="CG42" s="144">
        <f t="shared" si="95"/>
        <v>0</v>
      </c>
      <c r="CH42" s="144">
        <f t="shared" si="95"/>
        <v>0</v>
      </c>
      <c r="CI42" s="144">
        <f t="shared" si="95"/>
        <v>0</v>
      </c>
      <c r="CJ42" s="144">
        <f t="shared" si="95"/>
        <v>0</v>
      </c>
      <c r="CK42" s="144">
        <f t="shared" si="95"/>
        <v>0</v>
      </c>
      <c r="CL42" s="148">
        <f t="shared" si="95"/>
        <v>0</v>
      </c>
      <c r="CM42" s="148">
        <f t="shared" si="95"/>
        <v>0</v>
      </c>
      <c r="CN42" s="146">
        <f t="shared" si="7"/>
        <v>0</v>
      </c>
      <c r="CO42" s="138"/>
      <c r="CP42" s="147" t="s">
        <v>1964</v>
      </c>
      <c r="CQ42" s="138"/>
      <c r="CR42" s="147"/>
      <c r="CS42" s="140"/>
      <c r="CT42" s="140"/>
      <c r="CU42" s="24" t="s">
        <v>1963</v>
      </c>
      <c r="CV42" s="141" t="s">
        <v>27</v>
      </c>
      <c r="CW42" s="142">
        <v>3</v>
      </c>
      <c r="CX42" s="144" t="s">
        <v>1965</v>
      </c>
      <c r="CY42" s="144" t="s">
        <v>1966</v>
      </c>
      <c r="CZ42" s="144" t="s">
        <v>1967</v>
      </c>
      <c r="DA42" s="144" t="s">
        <v>1968</v>
      </c>
      <c r="DB42" s="144" t="s">
        <v>1969</v>
      </c>
      <c r="DC42" s="144" t="s">
        <v>1970</v>
      </c>
      <c r="DD42" s="144" t="s">
        <v>1971</v>
      </c>
      <c r="DE42" s="144" t="s">
        <v>1972</v>
      </c>
      <c r="DF42" s="144" t="s">
        <v>1973</v>
      </c>
      <c r="DG42" s="144" t="s">
        <v>1974</v>
      </c>
      <c r="DH42" s="144" t="s">
        <v>1975</v>
      </c>
      <c r="DI42" s="144" t="s">
        <v>1965</v>
      </c>
      <c r="DJ42" s="144" t="s">
        <v>1966</v>
      </c>
      <c r="DK42" s="144" t="s">
        <v>1967</v>
      </c>
      <c r="DL42" s="144" t="s">
        <v>1968</v>
      </c>
      <c r="DM42" s="144" t="s">
        <v>1969</v>
      </c>
      <c r="DN42" s="144" t="s">
        <v>1970</v>
      </c>
      <c r="DO42" s="144" t="s">
        <v>1971</v>
      </c>
      <c r="DP42" s="144" t="s">
        <v>1972</v>
      </c>
      <c r="DQ42" s="144" t="s">
        <v>1973</v>
      </c>
      <c r="DR42" s="144" t="s">
        <v>1974</v>
      </c>
      <c r="DS42" s="144" t="s">
        <v>1975</v>
      </c>
      <c r="DT42" s="144" t="s">
        <v>1965</v>
      </c>
      <c r="DU42" s="144" t="s">
        <v>1966</v>
      </c>
      <c r="DV42" s="144" t="s">
        <v>1967</v>
      </c>
      <c r="DW42" s="144" t="s">
        <v>1968</v>
      </c>
      <c r="DX42" s="144" t="s">
        <v>1969</v>
      </c>
      <c r="DY42" s="144" t="s">
        <v>1970</v>
      </c>
      <c r="DZ42" s="144" t="s">
        <v>1971</v>
      </c>
      <c r="EA42" s="144" t="s">
        <v>1972</v>
      </c>
      <c r="EB42" s="144" t="s">
        <v>1973</v>
      </c>
      <c r="EC42" s="144" t="s">
        <v>1974</v>
      </c>
      <c r="ED42" s="144" t="s">
        <v>1975</v>
      </c>
      <c r="EE42" s="144" t="s">
        <v>1965</v>
      </c>
      <c r="EF42" s="144" t="s">
        <v>1966</v>
      </c>
      <c r="EG42" s="144" t="s">
        <v>1967</v>
      </c>
      <c r="EH42" s="144" t="s">
        <v>1968</v>
      </c>
      <c r="EI42" s="144" t="s">
        <v>1969</v>
      </c>
      <c r="EJ42" s="144" t="s">
        <v>1970</v>
      </c>
      <c r="EK42" s="144" t="s">
        <v>1971</v>
      </c>
      <c r="EL42" s="144" t="s">
        <v>1972</v>
      </c>
      <c r="EM42" s="144" t="s">
        <v>1973</v>
      </c>
      <c r="EN42" s="144" t="s">
        <v>1974</v>
      </c>
      <c r="EO42" s="144" t="s">
        <v>1975</v>
      </c>
      <c r="EP42" s="144" t="s">
        <v>1965</v>
      </c>
      <c r="EQ42" s="144" t="s">
        <v>1966</v>
      </c>
      <c r="ER42" s="144" t="s">
        <v>1967</v>
      </c>
      <c r="ES42" s="144" t="s">
        <v>1968</v>
      </c>
      <c r="ET42" s="144" t="s">
        <v>1969</v>
      </c>
      <c r="EU42" s="144" t="s">
        <v>1970</v>
      </c>
      <c r="EV42" s="144" t="s">
        <v>1971</v>
      </c>
      <c r="EW42" s="144" t="s">
        <v>1972</v>
      </c>
      <c r="EX42" s="144" t="s">
        <v>1973</v>
      </c>
      <c r="EY42" s="144" t="s">
        <v>1974</v>
      </c>
      <c r="EZ42" s="144" t="s">
        <v>1975</v>
      </c>
      <c r="FA42" s="144" t="s">
        <v>1965</v>
      </c>
      <c r="FB42" s="144" t="s">
        <v>1966</v>
      </c>
      <c r="FC42" s="144" t="s">
        <v>1967</v>
      </c>
      <c r="FD42" s="144" t="s">
        <v>1968</v>
      </c>
      <c r="FE42" s="144" t="s">
        <v>1969</v>
      </c>
      <c r="FF42" s="144" t="s">
        <v>1970</v>
      </c>
      <c r="FG42" s="144" t="s">
        <v>1971</v>
      </c>
      <c r="FH42" s="144" t="s">
        <v>1972</v>
      </c>
      <c r="FI42" s="144" t="s">
        <v>1973</v>
      </c>
      <c r="FJ42" s="144" t="s">
        <v>1974</v>
      </c>
      <c r="FK42" s="144" t="s">
        <v>1975</v>
      </c>
      <c r="FL42" s="144" t="s">
        <v>1965</v>
      </c>
      <c r="FM42" s="144" t="s">
        <v>1966</v>
      </c>
      <c r="FN42" s="144" t="s">
        <v>1967</v>
      </c>
      <c r="FO42" s="144" t="s">
        <v>1968</v>
      </c>
      <c r="FP42" s="144" t="s">
        <v>1969</v>
      </c>
      <c r="FQ42" s="144" t="s">
        <v>1970</v>
      </c>
      <c r="FR42" s="144" t="s">
        <v>1971</v>
      </c>
      <c r="FS42" s="144" t="s">
        <v>1972</v>
      </c>
      <c r="FT42" s="144" t="s">
        <v>1973</v>
      </c>
      <c r="FU42" s="144" t="s">
        <v>1974</v>
      </c>
      <c r="FV42" s="144" t="s">
        <v>1975</v>
      </c>
      <c r="FW42" s="144" t="s">
        <v>1965</v>
      </c>
      <c r="FX42" s="144" t="s">
        <v>1966</v>
      </c>
      <c r="FY42" s="144" t="s">
        <v>1967</v>
      </c>
      <c r="FZ42" s="144" t="s">
        <v>1968</v>
      </c>
      <c r="GA42" s="144" t="s">
        <v>1969</v>
      </c>
      <c r="GB42" s="144" t="s">
        <v>1970</v>
      </c>
      <c r="GC42" s="144" t="s">
        <v>1971</v>
      </c>
      <c r="GD42" s="144" t="s">
        <v>1972</v>
      </c>
      <c r="GE42" s="148" t="s">
        <v>1973</v>
      </c>
      <c r="GF42" s="148" t="s">
        <v>1974</v>
      </c>
      <c r="GG42" s="146" t="s">
        <v>1975</v>
      </c>
      <c r="GH42" s="138"/>
      <c r="GI42" s="147" t="s">
        <v>1964</v>
      </c>
      <c r="GJ42" s="138"/>
      <c r="GK42" s="147"/>
      <c r="GL42" s="140"/>
    </row>
    <row r="43" spans="1:194" ht="20.25" customHeight="1">
      <c r="A43" s="131"/>
      <c r="B43" s="24" t="s">
        <v>1976</v>
      </c>
      <c r="C43" s="141" t="s">
        <v>27</v>
      </c>
      <c r="D43" s="142">
        <v>3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43">
        <v>0</v>
      </c>
      <c r="L43" s="143">
        <v>0</v>
      </c>
      <c r="M43" s="143"/>
      <c r="N43" s="143"/>
      <c r="O43" s="144">
        <f t="shared" si="0"/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143">
        <v>0</v>
      </c>
      <c r="X43" s="143"/>
      <c r="Y43" s="143"/>
      <c r="Z43" s="144">
        <f t="shared" si="1"/>
        <v>0</v>
      </c>
      <c r="AA43" s="143">
        <v>0</v>
      </c>
      <c r="AB43" s="143">
        <v>0</v>
      </c>
      <c r="AC43" s="143">
        <v>0</v>
      </c>
      <c r="AD43" s="143">
        <v>0</v>
      </c>
      <c r="AE43" s="143">
        <v>0</v>
      </c>
      <c r="AF43" s="143">
        <v>0</v>
      </c>
      <c r="AG43" s="143">
        <v>0</v>
      </c>
      <c r="AH43" s="143">
        <v>0</v>
      </c>
      <c r="AI43" s="143"/>
      <c r="AJ43" s="143"/>
      <c r="AK43" s="144">
        <f t="shared" si="2"/>
        <v>0</v>
      </c>
      <c r="AL43" s="143">
        <v>0</v>
      </c>
      <c r="AM43" s="143">
        <v>0</v>
      </c>
      <c r="AN43" s="143">
        <v>0</v>
      </c>
      <c r="AO43" s="143">
        <v>0</v>
      </c>
      <c r="AP43" s="143">
        <v>0</v>
      </c>
      <c r="AQ43" s="143">
        <v>0</v>
      </c>
      <c r="AR43" s="143">
        <v>0</v>
      </c>
      <c r="AS43" s="143">
        <v>0</v>
      </c>
      <c r="AT43" s="143"/>
      <c r="AU43" s="143"/>
      <c r="AV43" s="144">
        <f t="shared" si="3"/>
        <v>0</v>
      </c>
      <c r="AW43" s="143">
        <v>0</v>
      </c>
      <c r="AX43" s="143">
        <v>0</v>
      </c>
      <c r="AY43" s="143">
        <v>0</v>
      </c>
      <c r="AZ43" s="143">
        <v>0</v>
      </c>
      <c r="BA43" s="143">
        <v>0</v>
      </c>
      <c r="BB43" s="143">
        <v>0</v>
      </c>
      <c r="BC43" s="143">
        <v>0</v>
      </c>
      <c r="BD43" s="143">
        <v>0</v>
      </c>
      <c r="BE43" s="143"/>
      <c r="BF43" s="143"/>
      <c r="BG43" s="144">
        <f t="shared" si="4"/>
        <v>0</v>
      </c>
      <c r="BH43" s="143">
        <v>0</v>
      </c>
      <c r="BI43" s="143">
        <v>0</v>
      </c>
      <c r="BJ43" s="143">
        <v>0</v>
      </c>
      <c r="BK43" s="143">
        <v>0</v>
      </c>
      <c r="BL43" s="143">
        <v>0</v>
      </c>
      <c r="BM43" s="143">
        <v>0</v>
      </c>
      <c r="BN43" s="143">
        <v>0</v>
      </c>
      <c r="BO43" s="143">
        <v>0</v>
      </c>
      <c r="BP43" s="143"/>
      <c r="BQ43" s="143"/>
      <c r="BR43" s="144">
        <f t="shared" si="5"/>
        <v>0</v>
      </c>
      <c r="BS43" s="143">
        <v>0</v>
      </c>
      <c r="BT43" s="143">
        <v>0</v>
      </c>
      <c r="BU43" s="143">
        <v>0</v>
      </c>
      <c r="BV43" s="143">
        <v>0</v>
      </c>
      <c r="BW43" s="143">
        <v>0</v>
      </c>
      <c r="BX43" s="143">
        <v>0</v>
      </c>
      <c r="BY43" s="143">
        <v>0</v>
      </c>
      <c r="BZ43" s="143">
        <v>0</v>
      </c>
      <c r="CA43" s="143"/>
      <c r="CB43" s="143"/>
      <c r="CC43" s="144">
        <f t="shared" si="6"/>
        <v>0</v>
      </c>
      <c r="CD43" s="143">
        <v>0</v>
      </c>
      <c r="CE43" s="143">
        <v>0</v>
      </c>
      <c r="CF43" s="143">
        <v>0</v>
      </c>
      <c r="CG43" s="143">
        <v>0</v>
      </c>
      <c r="CH43" s="143">
        <v>0</v>
      </c>
      <c r="CI43" s="143">
        <v>0</v>
      </c>
      <c r="CJ43" s="143">
        <v>0</v>
      </c>
      <c r="CK43" s="143">
        <v>0</v>
      </c>
      <c r="CL43" s="145"/>
      <c r="CM43" s="145"/>
      <c r="CN43" s="146">
        <f t="shared" si="7"/>
        <v>0</v>
      </c>
      <c r="CO43" s="138"/>
      <c r="CP43" s="147" t="s">
        <v>1977</v>
      </c>
      <c r="CQ43" s="138"/>
      <c r="CR43" s="147"/>
      <c r="CS43" s="140"/>
      <c r="CT43" s="140"/>
      <c r="CU43" s="24" t="s">
        <v>1976</v>
      </c>
      <c r="CV43" s="141" t="s">
        <v>27</v>
      </c>
      <c r="CW43" s="142">
        <v>3</v>
      </c>
      <c r="CX43" s="143" t="s">
        <v>1978</v>
      </c>
      <c r="CY43" s="143" t="s">
        <v>1979</v>
      </c>
      <c r="CZ43" s="143" t="s">
        <v>1980</v>
      </c>
      <c r="DA43" s="143" t="s">
        <v>1981</v>
      </c>
      <c r="DB43" s="143" t="s">
        <v>1982</v>
      </c>
      <c r="DC43" s="143" t="s">
        <v>1983</v>
      </c>
      <c r="DD43" s="143" t="s">
        <v>1984</v>
      </c>
      <c r="DE43" s="143" t="s">
        <v>1985</v>
      </c>
      <c r="DF43" s="143" t="s">
        <v>1986</v>
      </c>
      <c r="DG43" s="143" t="s">
        <v>1987</v>
      </c>
      <c r="DH43" s="144" t="s">
        <v>1988</v>
      </c>
      <c r="DI43" s="143" t="s">
        <v>1978</v>
      </c>
      <c r="DJ43" s="143" t="s">
        <v>1979</v>
      </c>
      <c r="DK43" s="143" t="s">
        <v>1980</v>
      </c>
      <c r="DL43" s="143" t="s">
        <v>1981</v>
      </c>
      <c r="DM43" s="143" t="s">
        <v>1982</v>
      </c>
      <c r="DN43" s="143" t="s">
        <v>1983</v>
      </c>
      <c r="DO43" s="143" t="s">
        <v>1984</v>
      </c>
      <c r="DP43" s="143" t="s">
        <v>1985</v>
      </c>
      <c r="DQ43" s="143" t="s">
        <v>1986</v>
      </c>
      <c r="DR43" s="143" t="s">
        <v>1987</v>
      </c>
      <c r="DS43" s="144" t="s">
        <v>1988</v>
      </c>
      <c r="DT43" s="143" t="s">
        <v>1978</v>
      </c>
      <c r="DU43" s="143" t="s">
        <v>1979</v>
      </c>
      <c r="DV43" s="143" t="s">
        <v>1980</v>
      </c>
      <c r="DW43" s="143" t="s">
        <v>1981</v>
      </c>
      <c r="DX43" s="143" t="s">
        <v>1982</v>
      </c>
      <c r="DY43" s="143" t="s">
        <v>1983</v>
      </c>
      <c r="DZ43" s="143" t="s">
        <v>1984</v>
      </c>
      <c r="EA43" s="143" t="s">
        <v>1985</v>
      </c>
      <c r="EB43" s="143" t="s">
        <v>1986</v>
      </c>
      <c r="EC43" s="143" t="s">
        <v>1987</v>
      </c>
      <c r="ED43" s="144" t="s">
        <v>1988</v>
      </c>
      <c r="EE43" s="143" t="s">
        <v>1978</v>
      </c>
      <c r="EF43" s="143" t="s">
        <v>1979</v>
      </c>
      <c r="EG43" s="143" t="s">
        <v>1980</v>
      </c>
      <c r="EH43" s="143" t="s">
        <v>1981</v>
      </c>
      <c r="EI43" s="143" t="s">
        <v>1982</v>
      </c>
      <c r="EJ43" s="143" t="s">
        <v>1983</v>
      </c>
      <c r="EK43" s="143" t="s">
        <v>1984</v>
      </c>
      <c r="EL43" s="143" t="s">
        <v>1985</v>
      </c>
      <c r="EM43" s="143" t="s">
        <v>1986</v>
      </c>
      <c r="EN43" s="143" t="s">
        <v>1987</v>
      </c>
      <c r="EO43" s="144" t="s">
        <v>1988</v>
      </c>
      <c r="EP43" s="143" t="s">
        <v>1978</v>
      </c>
      <c r="EQ43" s="143" t="s">
        <v>1979</v>
      </c>
      <c r="ER43" s="143" t="s">
        <v>1980</v>
      </c>
      <c r="ES43" s="143" t="s">
        <v>1981</v>
      </c>
      <c r="ET43" s="143" t="s">
        <v>1982</v>
      </c>
      <c r="EU43" s="143" t="s">
        <v>1983</v>
      </c>
      <c r="EV43" s="143" t="s">
        <v>1984</v>
      </c>
      <c r="EW43" s="143" t="s">
        <v>1985</v>
      </c>
      <c r="EX43" s="143" t="s">
        <v>1986</v>
      </c>
      <c r="EY43" s="143" t="s">
        <v>1987</v>
      </c>
      <c r="EZ43" s="144" t="s">
        <v>1988</v>
      </c>
      <c r="FA43" s="143" t="s">
        <v>1978</v>
      </c>
      <c r="FB43" s="143" t="s">
        <v>1979</v>
      </c>
      <c r="FC43" s="143" t="s">
        <v>1980</v>
      </c>
      <c r="FD43" s="143" t="s">
        <v>1981</v>
      </c>
      <c r="FE43" s="143" t="s">
        <v>1982</v>
      </c>
      <c r="FF43" s="143" t="s">
        <v>1983</v>
      </c>
      <c r="FG43" s="143" t="s">
        <v>1984</v>
      </c>
      <c r="FH43" s="143" t="s">
        <v>1985</v>
      </c>
      <c r="FI43" s="143" t="s">
        <v>1986</v>
      </c>
      <c r="FJ43" s="143" t="s">
        <v>1987</v>
      </c>
      <c r="FK43" s="144" t="s">
        <v>1988</v>
      </c>
      <c r="FL43" s="143" t="s">
        <v>1978</v>
      </c>
      <c r="FM43" s="143" t="s">
        <v>1979</v>
      </c>
      <c r="FN43" s="143" t="s">
        <v>1980</v>
      </c>
      <c r="FO43" s="143" t="s">
        <v>1981</v>
      </c>
      <c r="FP43" s="143" t="s">
        <v>1982</v>
      </c>
      <c r="FQ43" s="143" t="s">
        <v>1983</v>
      </c>
      <c r="FR43" s="143" t="s">
        <v>1984</v>
      </c>
      <c r="FS43" s="143" t="s">
        <v>1985</v>
      </c>
      <c r="FT43" s="143" t="s">
        <v>1986</v>
      </c>
      <c r="FU43" s="143" t="s">
        <v>1987</v>
      </c>
      <c r="FV43" s="144" t="s">
        <v>1988</v>
      </c>
      <c r="FW43" s="143" t="s">
        <v>1978</v>
      </c>
      <c r="FX43" s="143" t="s">
        <v>1979</v>
      </c>
      <c r="FY43" s="143" t="s">
        <v>1980</v>
      </c>
      <c r="FZ43" s="143" t="s">
        <v>1981</v>
      </c>
      <c r="GA43" s="143" t="s">
        <v>1982</v>
      </c>
      <c r="GB43" s="143" t="s">
        <v>1983</v>
      </c>
      <c r="GC43" s="143" t="s">
        <v>1984</v>
      </c>
      <c r="GD43" s="143" t="s">
        <v>1985</v>
      </c>
      <c r="GE43" s="145" t="s">
        <v>1986</v>
      </c>
      <c r="GF43" s="145" t="s">
        <v>1987</v>
      </c>
      <c r="GG43" s="146" t="s">
        <v>1988</v>
      </c>
      <c r="GH43" s="138"/>
      <c r="GI43" s="147" t="s">
        <v>1977</v>
      </c>
      <c r="GJ43" s="138"/>
      <c r="GK43" s="147"/>
      <c r="GL43" s="140"/>
    </row>
    <row r="44" spans="1:194" ht="20.25" customHeight="1">
      <c r="A44" s="131"/>
      <c r="B44" s="24" t="s">
        <v>1989</v>
      </c>
      <c r="C44" s="141" t="s">
        <v>27</v>
      </c>
      <c r="D44" s="142">
        <v>3</v>
      </c>
      <c r="E44" s="143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>
        <v>0</v>
      </c>
      <c r="L44" s="143">
        <v>0</v>
      </c>
      <c r="M44" s="143"/>
      <c r="N44" s="143"/>
      <c r="O44" s="144">
        <f t="shared" si="0"/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43">
        <v>0</v>
      </c>
      <c r="W44" s="143">
        <v>0</v>
      </c>
      <c r="X44" s="143"/>
      <c r="Y44" s="143"/>
      <c r="Z44" s="144">
        <f t="shared" si="1"/>
        <v>0</v>
      </c>
      <c r="AA44" s="143">
        <v>0</v>
      </c>
      <c r="AB44" s="143">
        <v>0</v>
      </c>
      <c r="AC44" s="143">
        <v>0</v>
      </c>
      <c r="AD44" s="143">
        <v>0</v>
      </c>
      <c r="AE44" s="143">
        <v>0</v>
      </c>
      <c r="AF44" s="143">
        <v>0</v>
      </c>
      <c r="AG44" s="143">
        <v>0</v>
      </c>
      <c r="AH44" s="143">
        <v>0</v>
      </c>
      <c r="AI44" s="143"/>
      <c r="AJ44" s="143"/>
      <c r="AK44" s="144">
        <f t="shared" si="2"/>
        <v>0</v>
      </c>
      <c r="AL44" s="143">
        <v>0</v>
      </c>
      <c r="AM44" s="143">
        <v>0</v>
      </c>
      <c r="AN44" s="143">
        <v>0</v>
      </c>
      <c r="AO44" s="143">
        <v>0</v>
      </c>
      <c r="AP44" s="143">
        <v>0</v>
      </c>
      <c r="AQ44" s="143">
        <v>0</v>
      </c>
      <c r="AR44" s="143">
        <v>0</v>
      </c>
      <c r="AS44" s="143">
        <v>0</v>
      </c>
      <c r="AT44" s="143"/>
      <c r="AU44" s="143"/>
      <c r="AV44" s="144">
        <f t="shared" si="3"/>
        <v>0</v>
      </c>
      <c r="AW44" s="143">
        <v>0</v>
      </c>
      <c r="AX44" s="143">
        <v>0</v>
      </c>
      <c r="AY44" s="143">
        <v>0</v>
      </c>
      <c r="AZ44" s="143">
        <v>0</v>
      </c>
      <c r="BA44" s="143">
        <v>0</v>
      </c>
      <c r="BB44" s="143">
        <v>0</v>
      </c>
      <c r="BC44" s="143">
        <v>0</v>
      </c>
      <c r="BD44" s="143">
        <v>0</v>
      </c>
      <c r="BE44" s="143"/>
      <c r="BF44" s="143"/>
      <c r="BG44" s="144">
        <f t="shared" si="4"/>
        <v>0</v>
      </c>
      <c r="BH44" s="143">
        <v>0</v>
      </c>
      <c r="BI44" s="143">
        <v>0</v>
      </c>
      <c r="BJ44" s="143">
        <v>0</v>
      </c>
      <c r="BK44" s="143">
        <v>0</v>
      </c>
      <c r="BL44" s="143">
        <v>0</v>
      </c>
      <c r="BM44" s="143">
        <v>0</v>
      </c>
      <c r="BN44" s="143">
        <v>0</v>
      </c>
      <c r="BO44" s="143">
        <v>0</v>
      </c>
      <c r="BP44" s="143"/>
      <c r="BQ44" s="143"/>
      <c r="BR44" s="144">
        <f t="shared" si="5"/>
        <v>0</v>
      </c>
      <c r="BS44" s="143">
        <v>0</v>
      </c>
      <c r="BT44" s="143">
        <v>0</v>
      </c>
      <c r="BU44" s="143">
        <v>0</v>
      </c>
      <c r="BV44" s="143">
        <v>0</v>
      </c>
      <c r="BW44" s="143">
        <v>0</v>
      </c>
      <c r="BX44" s="143">
        <v>0</v>
      </c>
      <c r="BY44" s="143">
        <v>0</v>
      </c>
      <c r="BZ44" s="143">
        <v>0</v>
      </c>
      <c r="CA44" s="143"/>
      <c r="CB44" s="143"/>
      <c r="CC44" s="144">
        <f t="shared" si="6"/>
        <v>0</v>
      </c>
      <c r="CD44" s="143">
        <v>0</v>
      </c>
      <c r="CE44" s="143">
        <v>0</v>
      </c>
      <c r="CF44" s="143">
        <v>0</v>
      </c>
      <c r="CG44" s="143">
        <v>0</v>
      </c>
      <c r="CH44" s="143">
        <v>0</v>
      </c>
      <c r="CI44" s="143">
        <v>0</v>
      </c>
      <c r="CJ44" s="143">
        <v>0</v>
      </c>
      <c r="CK44" s="143">
        <v>0</v>
      </c>
      <c r="CL44" s="145"/>
      <c r="CM44" s="145"/>
      <c r="CN44" s="146">
        <f t="shared" si="7"/>
        <v>0</v>
      </c>
      <c r="CO44" s="138"/>
      <c r="CP44" s="147" t="s">
        <v>1990</v>
      </c>
      <c r="CQ44" s="138"/>
      <c r="CR44" s="147"/>
      <c r="CS44" s="140"/>
      <c r="CT44" s="140"/>
      <c r="CU44" s="24" t="s">
        <v>1989</v>
      </c>
      <c r="CV44" s="141" t="s">
        <v>27</v>
      </c>
      <c r="CW44" s="142">
        <v>3</v>
      </c>
      <c r="CX44" s="143" t="s">
        <v>1991</v>
      </c>
      <c r="CY44" s="143" t="s">
        <v>1992</v>
      </c>
      <c r="CZ44" s="143" t="s">
        <v>1993</v>
      </c>
      <c r="DA44" s="143" t="s">
        <v>1994</v>
      </c>
      <c r="DB44" s="143" t="s">
        <v>1995</v>
      </c>
      <c r="DC44" s="143" t="s">
        <v>1996</v>
      </c>
      <c r="DD44" s="143" t="s">
        <v>1997</v>
      </c>
      <c r="DE44" s="143" t="s">
        <v>1998</v>
      </c>
      <c r="DF44" s="143" t="s">
        <v>1999</v>
      </c>
      <c r="DG44" s="143" t="s">
        <v>2000</v>
      </c>
      <c r="DH44" s="144" t="s">
        <v>2001</v>
      </c>
      <c r="DI44" s="143" t="s">
        <v>1991</v>
      </c>
      <c r="DJ44" s="143" t="s">
        <v>1992</v>
      </c>
      <c r="DK44" s="143" t="s">
        <v>1993</v>
      </c>
      <c r="DL44" s="143" t="s">
        <v>1994</v>
      </c>
      <c r="DM44" s="143" t="s">
        <v>1995</v>
      </c>
      <c r="DN44" s="143" t="s">
        <v>1996</v>
      </c>
      <c r="DO44" s="143" t="s">
        <v>1997</v>
      </c>
      <c r="DP44" s="143" t="s">
        <v>1998</v>
      </c>
      <c r="DQ44" s="143" t="s">
        <v>1999</v>
      </c>
      <c r="DR44" s="143" t="s">
        <v>2000</v>
      </c>
      <c r="DS44" s="144" t="s">
        <v>2001</v>
      </c>
      <c r="DT44" s="143" t="s">
        <v>1991</v>
      </c>
      <c r="DU44" s="143" t="s">
        <v>1992</v>
      </c>
      <c r="DV44" s="143" t="s">
        <v>1993</v>
      </c>
      <c r="DW44" s="143" t="s">
        <v>1994</v>
      </c>
      <c r="DX44" s="143" t="s">
        <v>1995</v>
      </c>
      <c r="DY44" s="143" t="s">
        <v>1996</v>
      </c>
      <c r="DZ44" s="143" t="s">
        <v>1997</v>
      </c>
      <c r="EA44" s="143" t="s">
        <v>1998</v>
      </c>
      <c r="EB44" s="143" t="s">
        <v>1999</v>
      </c>
      <c r="EC44" s="143" t="s">
        <v>2000</v>
      </c>
      <c r="ED44" s="144" t="s">
        <v>2001</v>
      </c>
      <c r="EE44" s="143" t="s">
        <v>1991</v>
      </c>
      <c r="EF44" s="143" t="s">
        <v>1992</v>
      </c>
      <c r="EG44" s="143" t="s">
        <v>1993</v>
      </c>
      <c r="EH44" s="143" t="s">
        <v>1994</v>
      </c>
      <c r="EI44" s="143" t="s">
        <v>1995</v>
      </c>
      <c r="EJ44" s="143" t="s">
        <v>1996</v>
      </c>
      <c r="EK44" s="143" t="s">
        <v>1997</v>
      </c>
      <c r="EL44" s="143" t="s">
        <v>1998</v>
      </c>
      <c r="EM44" s="143" t="s">
        <v>1999</v>
      </c>
      <c r="EN44" s="143" t="s">
        <v>2000</v>
      </c>
      <c r="EO44" s="144" t="s">
        <v>2001</v>
      </c>
      <c r="EP44" s="143" t="s">
        <v>1991</v>
      </c>
      <c r="EQ44" s="143" t="s">
        <v>1992</v>
      </c>
      <c r="ER44" s="143" t="s">
        <v>1993</v>
      </c>
      <c r="ES44" s="143" t="s">
        <v>1994</v>
      </c>
      <c r="ET44" s="143" t="s">
        <v>1995</v>
      </c>
      <c r="EU44" s="143" t="s">
        <v>1996</v>
      </c>
      <c r="EV44" s="143" t="s">
        <v>1997</v>
      </c>
      <c r="EW44" s="143" t="s">
        <v>1998</v>
      </c>
      <c r="EX44" s="143" t="s">
        <v>1999</v>
      </c>
      <c r="EY44" s="143" t="s">
        <v>2000</v>
      </c>
      <c r="EZ44" s="144" t="s">
        <v>2001</v>
      </c>
      <c r="FA44" s="143" t="s">
        <v>1991</v>
      </c>
      <c r="FB44" s="143" t="s">
        <v>1992</v>
      </c>
      <c r="FC44" s="143" t="s">
        <v>1993</v>
      </c>
      <c r="FD44" s="143" t="s">
        <v>1994</v>
      </c>
      <c r="FE44" s="143" t="s">
        <v>1995</v>
      </c>
      <c r="FF44" s="143" t="s">
        <v>1996</v>
      </c>
      <c r="FG44" s="143" t="s">
        <v>1997</v>
      </c>
      <c r="FH44" s="143" t="s">
        <v>1998</v>
      </c>
      <c r="FI44" s="143" t="s">
        <v>1999</v>
      </c>
      <c r="FJ44" s="143" t="s">
        <v>2000</v>
      </c>
      <c r="FK44" s="144" t="s">
        <v>2001</v>
      </c>
      <c r="FL44" s="143" t="s">
        <v>1991</v>
      </c>
      <c r="FM44" s="143" t="s">
        <v>1992</v>
      </c>
      <c r="FN44" s="143" t="s">
        <v>1993</v>
      </c>
      <c r="FO44" s="143" t="s">
        <v>1994</v>
      </c>
      <c r="FP44" s="143" t="s">
        <v>1995</v>
      </c>
      <c r="FQ44" s="143" t="s">
        <v>1996</v>
      </c>
      <c r="FR44" s="143" t="s">
        <v>1997</v>
      </c>
      <c r="FS44" s="143" t="s">
        <v>1998</v>
      </c>
      <c r="FT44" s="143" t="s">
        <v>1999</v>
      </c>
      <c r="FU44" s="143" t="s">
        <v>2000</v>
      </c>
      <c r="FV44" s="144" t="s">
        <v>2001</v>
      </c>
      <c r="FW44" s="143" t="s">
        <v>1991</v>
      </c>
      <c r="FX44" s="143" t="s">
        <v>1992</v>
      </c>
      <c r="FY44" s="143" t="s">
        <v>1993</v>
      </c>
      <c r="FZ44" s="143" t="s">
        <v>1994</v>
      </c>
      <c r="GA44" s="143" t="s">
        <v>1995</v>
      </c>
      <c r="GB44" s="143" t="s">
        <v>1996</v>
      </c>
      <c r="GC44" s="143" t="s">
        <v>1997</v>
      </c>
      <c r="GD44" s="143" t="s">
        <v>1998</v>
      </c>
      <c r="GE44" s="145" t="s">
        <v>1999</v>
      </c>
      <c r="GF44" s="145" t="s">
        <v>2000</v>
      </c>
      <c r="GG44" s="146" t="s">
        <v>2001</v>
      </c>
      <c r="GH44" s="138"/>
      <c r="GI44" s="147" t="s">
        <v>1990</v>
      </c>
      <c r="GJ44" s="138"/>
      <c r="GK44" s="147"/>
      <c r="GL44" s="140"/>
    </row>
    <row r="45" spans="1:194" ht="20.25" customHeight="1">
      <c r="A45" s="131"/>
      <c r="B45" s="24" t="s">
        <v>2002</v>
      </c>
      <c r="C45" s="141" t="s">
        <v>27</v>
      </c>
      <c r="D45" s="142">
        <v>3</v>
      </c>
      <c r="E45" s="144">
        <f t="shared" ref="E45:L45" si="96">IFERROR(SUM(E43:E44), 0)</f>
        <v>0</v>
      </c>
      <c r="F45" s="144">
        <f t="shared" si="96"/>
        <v>0</v>
      </c>
      <c r="G45" s="144">
        <f t="shared" si="96"/>
        <v>0</v>
      </c>
      <c r="H45" s="144">
        <f t="shared" si="96"/>
        <v>0</v>
      </c>
      <c r="I45" s="144">
        <f t="shared" si="96"/>
        <v>0</v>
      </c>
      <c r="J45" s="144">
        <f t="shared" si="96"/>
        <v>0</v>
      </c>
      <c r="K45" s="144">
        <f t="shared" si="96"/>
        <v>0</v>
      </c>
      <c r="L45" s="144">
        <f t="shared" si="96"/>
        <v>0</v>
      </c>
      <c r="M45" s="144">
        <f>IFERROR(SUM(M43:M44), 0)</f>
        <v>0</v>
      </c>
      <c r="N45" s="144">
        <f>IFERROR(SUM(N43:N44), 0)</f>
        <v>0</v>
      </c>
      <c r="O45" s="144">
        <f t="shared" si="0"/>
        <v>0</v>
      </c>
      <c r="P45" s="144">
        <f t="shared" ref="P45:Y45" si="97">IFERROR(SUM(P43:P44), 0)</f>
        <v>0</v>
      </c>
      <c r="Q45" s="144">
        <f t="shared" si="97"/>
        <v>0</v>
      </c>
      <c r="R45" s="144">
        <f t="shared" si="97"/>
        <v>0</v>
      </c>
      <c r="S45" s="144">
        <f t="shared" si="97"/>
        <v>0</v>
      </c>
      <c r="T45" s="144">
        <f t="shared" si="97"/>
        <v>0</v>
      </c>
      <c r="U45" s="144">
        <f t="shared" si="97"/>
        <v>0</v>
      </c>
      <c r="V45" s="144">
        <f t="shared" si="97"/>
        <v>0</v>
      </c>
      <c r="W45" s="144">
        <f t="shared" si="97"/>
        <v>0</v>
      </c>
      <c r="X45" s="144">
        <f t="shared" si="97"/>
        <v>0</v>
      </c>
      <c r="Y45" s="144">
        <f t="shared" si="97"/>
        <v>0</v>
      </c>
      <c r="Z45" s="144">
        <f t="shared" si="1"/>
        <v>0</v>
      </c>
      <c r="AA45" s="144">
        <f t="shared" ref="AA45:AJ45" si="98">IFERROR(SUM(AA43:AA44), 0)</f>
        <v>0</v>
      </c>
      <c r="AB45" s="144">
        <f t="shared" si="98"/>
        <v>0</v>
      </c>
      <c r="AC45" s="144">
        <f t="shared" si="98"/>
        <v>0</v>
      </c>
      <c r="AD45" s="144">
        <f t="shared" si="98"/>
        <v>0</v>
      </c>
      <c r="AE45" s="144">
        <f t="shared" si="98"/>
        <v>0</v>
      </c>
      <c r="AF45" s="144">
        <f t="shared" si="98"/>
        <v>0</v>
      </c>
      <c r="AG45" s="144">
        <f t="shared" si="98"/>
        <v>0</v>
      </c>
      <c r="AH45" s="144">
        <f t="shared" si="98"/>
        <v>0</v>
      </c>
      <c r="AI45" s="144">
        <f t="shared" si="98"/>
        <v>0</v>
      </c>
      <c r="AJ45" s="144">
        <f t="shared" si="98"/>
        <v>0</v>
      </c>
      <c r="AK45" s="144">
        <f t="shared" si="2"/>
        <v>0</v>
      </c>
      <c r="AL45" s="144">
        <f t="shared" ref="AL45:AU45" si="99">IFERROR(SUM(AL43:AL44), 0)</f>
        <v>0</v>
      </c>
      <c r="AM45" s="144">
        <f t="shared" si="99"/>
        <v>0</v>
      </c>
      <c r="AN45" s="144">
        <f t="shared" si="99"/>
        <v>0</v>
      </c>
      <c r="AO45" s="144">
        <f t="shared" si="99"/>
        <v>0</v>
      </c>
      <c r="AP45" s="144">
        <f t="shared" si="99"/>
        <v>0</v>
      </c>
      <c r="AQ45" s="144">
        <f t="shared" si="99"/>
        <v>0</v>
      </c>
      <c r="AR45" s="144">
        <f t="shared" si="99"/>
        <v>0</v>
      </c>
      <c r="AS45" s="144">
        <f t="shared" si="99"/>
        <v>0</v>
      </c>
      <c r="AT45" s="144">
        <f t="shared" si="99"/>
        <v>0</v>
      </c>
      <c r="AU45" s="144">
        <f t="shared" si="99"/>
        <v>0</v>
      </c>
      <c r="AV45" s="144">
        <f t="shared" si="3"/>
        <v>0</v>
      </c>
      <c r="AW45" s="144">
        <f t="shared" ref="AW45:BF45" si="100">IFERROR(SUM(AW43:AW44), 0)</f>
        <v>0</v>
      </c>
      <c r="AX45" s="144">
        <f t="shared" si="100"/>
        <v>0</v>
      </c>
      <c r="AY45" s="144">
        <f t="shared" si="100"/>
        <v>0</v>
      </c>
      <c r="AZ45" s="144">
        <f t="shared" si="100"/>
        <v>0</v>
      </c>
      <c r="BA45" s="144">
        <f t="shared" si="100"/>
        <v>0</v>
      </c>
      <c r="BB45" s="144">
        <f t="shared" si="100"/>
        <v>0</v>
      </c>
      <c r="BC45" s="144">
        <f t="shared" si="100"/>
        <v>0</v>
      </c>
      <c r="BD45" s="144">
        <f t="shared" si="100"/>
        <v>0</v>
      </c>
      <c r="BE45" s="144">
        <f t="shared" si="100"/>
        <v>0</v>
      </c>
      <c r="BF45" s="144">
        <f t="shared" si="100"/>
        <v>0</v>
      </c>
      <c r="BG45" s="144">
        <f t="shared" si="4"/>
        <v>0</v>
      </c>
      <c r="BH45" s="144">
        <f t="shared" ref="BH45:BQ45" si="101">IFERROR(SUM(BH43:BH44), 0)</f>
        <v>0</v>
      </c>
      <c r="BI45" s="144">
        <f t="shared" si="101"/>
        <v>0</v>
      </c>
      <c r="BJ45" s="144">
        <f t="shared" si="101"/>
        <v>0</v>
      </c>
      <c r="BK45" s="144">
        <f t="shared" si="101"/>
        <v>0</v>
      </c>
      <c r="BL45" s="144">
        <f t="shared" si="101"/>
        <v>0</v>
      </c>
      <c r="BM45" s="144">
        <f t="shared" si="101"/>
        <v>0</v>
      </c>
      <c r="BN45" s="144">
        <f t="shared" si="101"/>
        <v>0</v>
      </c>
      <c r="BO45" s="144">
        <f t="shared" si="101"/>
        <v>0</v>
      </c>
      <c r="BP45" s="144">
        <f t="shared" si="101"/>
        <v>0</v>
      </c>
      <c r="BQ45" s="144">
        <f t="shared" si="101"/>
        <v>0</v>
      </c>
      <c r="BR45" s="144">
        <f t="shared" si="5"/>
        <v>0</v>
      </c>
      <c r="BS45" s="144">
        <f t="shared" ref="BS45:CB45" si="102">IFERROR(SUM(BS43:BS44), 0)</f>
        <v>0</v>
      </c>
      <c r="BT45" s="144">
        <f t="shared" si="102"/>
        <v>0</v>
      </c>
      <c r="BU45" s="144">
        <f t="shared" si="102"/>
        <v>0</v>
      </c>
      <c r="BV45" s="144">
        <f t="shared" si="102"/>
        <v>0</v>
      </c>
      <c r="BW45" s="144">
        <f t="shared" si="102"/>
        <v>0</v>
      </c>
      <c r="BX45" s="144">
        <f t="shared" si="102"/>
        <v>0</v>
      </c>
      <c r="BY45" s="144">
        <f t="shared" si="102"/>
        <v>0</v>
      </c>
      <c r="BZ45" s="144">
        <f t="shared" si="102"/>
        <v>0</v>
      </c>
      <c r="CA45" s="144">
        <f t="shared" si="102"/>
        <v>0</v>
      </c>
      <c r="CB45" s="144">
        <f t="shared" si="102"/>
        <v>0</v>
      </c>
      <c r="CC45" s="144">
        <f t="shared" si="6"/>
        <v>0</v>
      </c>
      <c r="CD45" s="144">
        <f t="shared" ref="CD45:CM45" si="103">IFERROR(SUM(CD43:CD44), 0)</f>
        <v>0</v>
      </c>
      <c r="CE45" s="144">
        <f t="shared" si="103"/>
        <v>0</v>
      </c>
      <c r="CF45" s="144">
        <f t="shared" si="103"/>
        <v>0</v>
      </c>
      <c r="CG45" s="144">
        <f t="shared" si="103"/>
        <v>0</v>
      </c>
      <c r="CH45" s="144">
        <f t="shared" si="103"/>
        <v>0</v>
      </c>
      <c r="CI45" s="144">
        <f t="shared" si="103"/>
        <v>0</v>
      </c>
      <c r="CJ45" s="144">
        <f t="shared" si="103"/>
        <v>0</v>
      </c>
      <c r="CK45" s="144">
        <f t="shared" si="103"/>
        <v>0</v>
      </c>
      <c r="CL45" s="148">
        <f t="shared" si="103"/>
        <v>0</v>
      </c>
      <c r="CM45" s="148">
        <f t="shared" si="103"/>
        <v>0</v>
      </c>
      <c r="CN45" s="146">
        <f t="shared" si="7"/>
        <v>0</v>
      </c>
      <c r="CO45" s="138"/>
      <c r="CP45" s="147" t="s">
        <v>2003</v>
      </c>
      <c r="CQ45" s="138"/>
      <c r="CR45" s="147"/>
      <c r="CS45" s="140"/>
      <c r="CT45" s="140"/>
      <c r="CU45" s="24" t="s">
        <v>2002</v>
      </c>
      <c r="CV45" s="141" t="s">
        <v>27</v>
      </c>
      <c r="CW45" s="142">
        <v>3</v>
      </c>
      <c r="CX45" s="144" t="s">
        <v>2004</v>
      </c>
      <c r="CY45" s="144" t="s">
        <v>2005</v>
      </c>
      <c r="CZ45" s="144" t="s">
        <v>2006</v>
      </c>
      <c r="DA45" s="144" t="s">
        <v>2007</v>
      </c>
      <c r="DB45" s="144" t="s">
        <v>2008</v>
      </c>
      <c r="DC45" s="144" t="s">
        <v>2009</v>
      </c>
      <c r="DD45" s="144" t="s">
        <v>2010</v>
      </c>
      <c r="DE45" s="144" t="s">
        <v>2011</v>
      </c>
      <c r="DF45" s="144" t="s">
        <v>2012</v>
      </c>
      <c r="DG45" s="144" t="s">
        <v>2013</v>
      </c>
      <c r="DH45" s="144" t="s">
        <v>2014</v>
      </c>
      <c r="DI45" s="144" t="s">
        <v>2004</v>
      </c>
      <c r="DJ45" s="144" t="s">
        <v>2005</v>
      </c>
      <c r="DK45" s="144" t="s">
        <v>2006</v>
      </c>
      <c r="DL45" s="144" t="s">
        <v>2007</v>
      </c>
      <c r="DM45" s="144" t="s">
        <v>2008</v>
      </c>
      <c r="DN45" s="144" t="s">
        <v>2009</v>
      </c>
      <c r="DO45" s="144" t="s">
        <v>2010</v>
      </c>
      <c r="DP45" s="144" t="s">
        <v>2011</v>
      </c>
      <c r="DQ45" s="144" t="s">
        <v>2012</v>
      </c>
      <c r="DR45" s="144" t="s">
        <v>2013</v>
      </c>
      <c r="DS45" s="144" t="s">
        <v>2014</v>
      </c>
      <c r="DT45" s="144" t="s">
        <v>2004</v>
      </c>
      <c r="DU45" s="144" t="s">
        <v>2005</v>
      </c>
      <c r="DV45" s="144" t="s">
        <v>2006</v>
      </c>
      <c r="DW45" s="144" t="s">
        <v>2007</v>
      </c>
      <c r="DX45" s="144" t="s">
        <v>2008</v>
      </c>
      <c r="DY45" s="144" t="s">
        <v>2009</v>
      </c>
      <c r="DZ45" s="144" t="s">
        <v>2010</v>
      </c>
      <c r="EA45" s="144" t="s">
        <v>2011</v>
      </c>
      <c r="EB45" s="144" t="s">
        <v>2012</v>
      </c>
      <c r="EC45" s="144" t="s">
        <v>2013</v>
      </c>
      <c r="ED45" s="144" t="s">
        <v>2014</v>
      </c>
      <c r="EE45" s="144" t="s">
        <v>2004</v>
      </c>
      <c r="EF45" s="144" t="s">
        <v>2005</v>
      </c>
      <c r="EG45" s="144" t="s">
        <v>2006</v>
      </c>
      <c r="EH45" s="144" t="s">
        <v>2007</v>
      </c>
      <c r="EI45" s="144" t="s">
        <v>2008</v>
      </c>
      <c r="EJ45" s="144" t="s">
        <v>2009</v>
      </c>
      <c r="EK45" s="144" t="s">
        <v>2010</v>
      </c>
      <c r="EL45" s="144" t="s">
        <v>2011</v>
      </c>
      <c r="EM45" s="144" t="s">
        <v>2012</v>
      </c>
      <c r="EN45" s="144" t="s">
        <v>2013</v>
      </c>
      <c r="EO45" s="144" t="s">
        <v>2014</v>
      </c>
      <c r="EP45" s="144" t="s">
        <v>2004</v>
      </c>
      <c r="EQ45" s="144" t="s">
        <v>2005</v>
      </c>
      <c r="ER45" s="144" t="s">
        <v>2006</v>
      </c>
      <c r="ES45" s="144" t="s">
        <v>2007</v>
      </c>
      <c r="ET45" s="144" t="s">
        <v>2008</v>
      </c>
      <c r="EU45" s="144" t="s">
        <v>2009</v>
      </c>
      <c r="EV45" s="144" t="s">
        <v>2010</v>
      </c>
      <c r="EW45" s="144" t="s">
        <v>2011</v>
      </c>
      <c r="EX45" s="144" t="s">
        <v>2012</v>
      </c>
      <c r="EY45" s="144" t="s">
        <v>2013</v>
      </c>
      <c r="EZ45" s="144" t="s">
        <v>2014</v>
      </c>
      <c r="FA45" s="144" t="s">
        <v>2004</v>
      </c>
      <c r="FB45" s="144" t="s">
        <v>2005</v>
      </c>
      <c r="FC45" s="144" t="s">
        <v>2006</v>
      </c>
      <c r="FD45" s="144" t="s">
        <v>2007</v>
      </c>
      <c r="FE45" s="144" t="s">
        <v>2008</v>
      </c>
      <c r="FF45" s="144" t="s">
        <v>2009</v>
      </c>
      <c r="FG45" s="144" t="s">
        <v>2010</v>
      </c>
      <c r="FH45" s="144" t="s">
        <v>2011</v>
      </c>
      <c r="FI45" s="144" t="s">
        <v>2012</v>
      </c>
      <c r="FJ45" s="144" t="s">
        <v>2013</v>
      </c>
      <c r="FK45" s="144" t="s">
        <v>2014</v>
      </c>
      <c r="FL45" s="144" t="s">
        <v>2004</v>
      </c>
      <c r="FM45" s="144" t="s">
        <v>2005</v>
      </c>
      <c r="FN45" s="144" t="s">
        <v>2006</v>
      </c>
      <c r="FO45" s="144" t="s">
        <v>2007</v>
      </c>
      <c r="FP45" s="144" t="s">
        <v>2008</v>
      </c>
      <c r="FQ45" s="144" t="s">
        <v>2009</v>
      </c>
      <c r="FR45" s="144" t="s">
        <v>2010</v>
      </c>
      <c r="FS45" s="144" t="s">
        <v>2011</v>
      </c>
      <c r="FT45" s="144" t="s">
        <v>2012</v>
      </c>
      <c r="FU45" s="144" t="s">
        <v>2013</v>
      </c>
      <c r="FV45" s="144" t="s">
        <v>2014</v>
      </c>
      <c r="FW45" s="144" t="s">
        <v>2004</v>
      </c>
      <c r="FX45" s="144" t="s">
        <v>2005</v>
      </c>
      <c r="FY45" s="144" t="s">
        <v>2006</v>
      </c>
      <c r="FZ45" s="144" t="s">
        <v>2007</v>
      </c>
      <c r="GA45" s="144" t="s">
        <v>2008</v>
      </c>
      <c r="GB45" s="144" t="s">
        <v>2009</v>
      </c>
      <c r="GC45" s="144" t="s">
        <v>2010</v>
      </c>
      <c r="GD45" s="144" t="s">
        <v>2011</v>
      </c>
      <c r="GE45" s="148" t="s">
        <v>2012</v>
      </c>
      <c r="GF45" s="148" t="s">
        <v>2013</v>
      </c>
      <c r="GG45" s="146" t="s">
        <v>2014</v>
      </c>
      <c r="GH45" s="138"/>
      <c r="GI45" s="147" t="s">
        <v>2003</v>
      </c>
      <c r="GJ45" s="138"/>
      <c r="GK45" s="147"/>
      <c r="GL45" s="140"/>
    </row>
    <row r="46" spans="1:194" ht="20.25" customHeight="1">
      <c r="A46" s="131"/>
      <c r="B46" s="24" t="s">
        <v>2015</v>
      </c>
      <c r="C46" s="141" t="s">
        <v>27</v>
      </c>
      <c r="D46" s="142">
        <v>3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/>
      <c r="N46" s="143"/>
      <c r="O46" s="144">
        <f t="shared" si="0"/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143">
        <v>0</v>
      </c>
      <c r="X46" s="143"/>
      <c r="Y46" s="143"/>
      <c r="Z46" s="144">
        <f t="shared" si="1"/>
        <v>0</v>
      </c>
      <c r="AA46" s="143">
        <v>0</v>
      </c>
      <c r="AB46" s="143">
        <v>0</v>
      </c>
      <c r="AC46" s="143">
        <v>0</v>
      </c>
      <c r="AD46" s="143">
        <v>0</v>
      </c>
      <c r="AE46" s="143">
        <v>0</v>
      </c>
      <c r="AF46" s="143">
        <v>0</v>
      </c>
      <c r="AG46" s="143">
        <v>0</v>
      </c>
      <c r="AH46" s="143">
        <v>0</v>
      </c>
      <c r="AI46" s="143"/>
      <c r="AJ46" s="143"/>
      <c r="AK46" s="144">
        <f t="shared" si="2"/>
        <v>0</v>
      </c>
      <c r="AL46" s="143">
        <v>0</v>
      </c>
      <c r="AM46" s="143">
        <v>0</v>
      </c>
      <c r="AN46" s="143">
        <v>0</v>
      </c>
      <c r="AO46" s="143">
        <v>0</v>
      </c>
      <c r="AP46" s="143">
        <v>0</v>
      </c>
      <c r="AQ46" s="143">
        <v>0</v>
      </c>
      <c r="AR46" s="143">
        <v>0</v>
      </c>
      <c r="AS46" s="143">
        <v>0</v>
      </c>
      <c r="AT46" s="143"/>
      <c r="AU46" s="143"/>
      <c r="AV46" s="144">
        <f t="shared" si="3"/>
        <v>0</v>
      </c>
      <c r="AW46" s="143">
        <v>0</v>
      </c>
      <c r="AX46" s="143">
        <v>0</v>
      </c>
      <c r="AY46" s="143">
        <v>0</v>
      </c>
      <c r="AZ46" s="143">
        <v>0</v>
      </c>
      <c r="BA46" s="143">
        <v>0</v>
      </c>
      <c r="BB46" s="143">
        <v>0</v>
      </c>
      <c r="BC46" s="143">
        <v>0</v>
      </c>
      <c r="BD46" s="143">
        <v>0</v>
      </c>
      <c r="BE46" s="143"/>
      <c r="BF46" s="143"/>
      <c r="BG46" s="144">
        <f t="shared" si="4"/>
        <v>0</v>
      </c>
      <c r="BH46" s="143">
        <v>0</v>
      </c>
      <c r="BI46" s="143">
        <v>0</v>
      </c>
      <c r="BJ46" s="143">
        <v>0</v>
      </c>
      <c r="BK46" s="143">
        <v>0</v>
      </c>
      <c r="BL46" s="143">
        <v>0</v>
      </c>
      <c r="BM46" s="143">
        <v>0</v>
      </c>
      <c r="BN46" s="143">
        <v>0</v>
      </c>
      <c r="BO46" s="143">
        <v>0</v>
      </c>
      <c r="BP46" s="143"/>
      <c r="BQ46" s="143"/>
      <c r="BR46" s="144">
        <f t="shared" si="5"/>
        <v>0</v>
      </c>
      <c r="BS46" s="143">
        <v>0</v>
      </c>
      <c r="BT46" s="143">
        <v>0</v>
      </c>
      <c r="BU46" s="143">
        <v>0</v>
      </c>
      <c r="BV46" s="143">
        <v>0</v>
      </c>
      <c r="BW46" s="143">
        <v>0</v>
      </c>
      <c r="BX46" s="143">
        <v>0</v>
      </c>
      <c r="BY46" s="143">
        <v>0</v>
      </c>
      <c r="BZ46" s="143">
        <v>0</v>
      </c>
      <c r="CA46" s="143"/>
      <c r="CB46" s="143"/>
      <c r="CC46" s="144">
        <f t="shared" si="6"/>
        <v>0</v>
      </c>
      <c r="CD46" s="143">
        <v>0</v>
      </c>
      <c r="CE46" s="143">
        <v>0</v>
      </c>
      <c r="CF46" s="143">
        <v>0</v>
      </c>
      <c r="CG46" s="143">
        <v>0</v>
      </c>
      <c r="CH46" s="143">
        <v>0</v>
      </c>
      <c r="CI46" s="143">
        <v>0</v>
      </c>
      <c r="CJ46" s="143">
        <v>0</v>
      </c>
      <c r="CK46" s="143">
        <v>0</v>
      </c>
      <c r="CL46" s="145"/>
      <c r="CM46" s="145"/>
      <c r="CN46" s="146">
        <f t="shared" si="7"/>
        <v>0</v>
      </c>
      <c r="CO46" s="138"/>
      <c r="CP46" s="147" t="s">
        <v>2016</v>
      </c>
      <c r="CQ46" s="138"/>
      <c r="CR46" s="147"/>
      <c r="CS46" s="140"/>
      <c r="CT46" s="140"/>
      <c r="CU46" s="24" t="s">
        <v>2015</v>
      </c>
      <c r="CV46" s="141" t="s">
        <v>27</v>
      </c>
      <c r="CW46" s="142">
        <v>3</v>
      </c>
      <c r="CX46" s="143" t="s">
        <v>2017</v>
      </c>
      <c r="CY46" s="143" t="s">
        <v>2018</v>
      </c>
      <c r="CZ46" s="143" t="s">
        <v>2019</v>
      </c>
      <c r="DA46" s="143" t="s">
        <v>2020</v>
      </c>
      <c r="DB46" s="143" t="s">
        <v>2021</v>
      </c>
      <c r="DC46" s="143" t="s">
        <v>2022</v>
      </c>
      <c r="DD46" s="143" t="s">
        <v>2023</v>
      </c>
      <c r="DE46" s="143" t="s">
        <v>2024</v>
      </c>
      <c r="DF46" s="143" t="s">
        <v>2025</v>
      </c>
      <c r="DG46" s="143" t="s">
        <v>2026</v>
      </c>
      <c r="DH46" s="144" t="s">
        <v>2027</v>
      </c>
      <c r="DI46" s="143" t="s">
        <v>2017</v>
      </c>
      <c r="DJ46" s="143" t="s">
        <v>2018</v>
      </c>
      <c r="DK46" s="143" t="s">
        <v>2019</v>
      </c>
      <c r="DL46" s="143" t="s">
        <v>2020</v>
      </c>
      <c r="DM46" s="143" t="s">
        <v>2021</v>
      </c>
      <c r="DN46" s="143" t="s">
        <v>2022</v>
      </c>
      <c r="DO46" s="143" t="s">
        <v>2023</v>
      </c>
      <c r="DP46" s="143" t="s">
        <v>2024</v>
      </c>
      <c r="DQ46" s="143" t="s">
        <v>2025</v>
      </c>
      <c r="DR46" s="143" t="s">
        <v>2026</v>
      </c>
      <c r="DS46" s="144" t="s">
        <v>2027</v>
      </c>
      <c r="DT46" s="143" t="s">
        <v>2017</v>
      </c>
      <c r="DU46" s="143" t="s">
        <v>2018</v>
      </c>
      <c r="DV46" s="143" t="s">
        <v>2019</v>
      </c>
      <c r="DW46" s="143" t="s">
        <v>2020</v>
      </c>
      <c r="DX46" s="143" t="s">
        <v>2021</v>
      </c>
      <c r="DY46" s="143" t="s">
        <v>2022</v>
      </c>
      <c r="DZ46" s="143" t="s">
        <v>2023</v>
      </c>
      <c r="EA46" s="143" t="s">
        <v>2024</v>
      </c>
      <c r="EB46" s="143" t="s">
        <v>2025</v>
      </c>
      <c r="EC46" s="143" t="s">
        <v>2026</v>
      </c>
      <c r="ED46" s="144" t="s">
        <v>2027</v>
      </c>
      <c r="EE46" s="143" t="s">
        <v>2017</v>
      </c>
      <c r="EF46" s="143" t="s">
        <v>2018</v>
      </c>
      <c r="EG46" s="143" t="s">
        <v>2019</v>
      </c>
      <c r="EH46" s="143" t="s">
        <v>2020</v>
      </c>
      <c r="EI46" s="143" t="s">
        <v>2021</v>
      </c>
      <c r="EJ46" s="143" t="s">
        <v>2022</v>
      </c>
      <c r="EK46" s="143" t="s">
        <v>2023</v>
      </c>
      <c r="EL46" s="143" t="s">
        <v>2024</v>
      </c>
      <c r="EM46" s="143" t="s">
        <v>2025</v>
      </c>
      <c r="EN46" s="143" t="s">
        <v>2026</v>
      </c>
      <c r="EO46" s="144" t="s">
        <v>2027</v>
      </c>
      <c r="EP46" s="143" t="s">
        <v>2017</v>
      </c>
      <c r="EQ46" s="143" t="s">
        <v>2018</v>
      </c>
      <c r="ER46" s="143" t="s">
        <v>2019</v>
      </c>
      <c r="ES46" s="143" t="s">
        <v>2020</v>
      </c>
      <c r="ET46" s="143" t="s">
        <v>2021</v>
      </c>
      <c r="EU46" s="143" t="s">
        <v>2022</v>
      </c>
      <c r="EV46" s="143" t="s">
        <v>2023</v>
      </c>
      <c r="EW46" s="143" t="s">
        <v>2024</v>
      </c>
      <c r="EX46" s="143" t="s">
        <v>2025</v>
      </c>
      <c r="EY46" s="143" t="s">
        <v>2026</v>
      </c>
      <c r="EZ46" s="144" t="s">
        <v>2027</v>
      </c>
      <c r="FA46" s="143" t="s">
        <v>2017</v>
      </c>
      <c r="FB46" s="143" t="s">
        <v>2018</v>
      </c>
      <c r="FC46" s="143" t="s">
        <v>2019</v>
      </c>
      <c r="FD46" s="143" t="s">
        <v>2020</v>
      </c>
      <c r="FE46" s="143" t="s">
        <v>2021</v>
      </c>
      <c r="FF46" s="143" t="s">
        <v>2022</v>
      </c>
      <c r="FG46" s="143" t="s">
        <v>2023</v>
      </c>
      <c r="FH46" s="143" t="s">
        <v>2024</v>
      </c>
      <c r="FI46" s="143" t="s">
        <v>2025</v>
      </c>
      <c r="FJ46" s="143" t="s">
        <v>2026</v>
      </c>
      <c r="FK46" s="144" t="s">
        <v>2027</v>
      </c>
      <c r="FL46" s="143" t="s">
        <v>2017</v>
      </c>
      <c r="FM46" s="143" t="s">
        <v>2018</v>
      </c>
      <c r="FN46" s="143" t="s">
        <v>2019</v>
      </c>
      <c r="FO46" s="143" t="s">
        <v>2020</v>
      </c>
      <c r="FP46" s="143" t="s">
        <v>2021</v>
      </c>
      <c r="FQ46" s="143" t="s">
        <v>2022</v>
      </c>
      <c r="FR46" s="143" t="s">
        <v>2023</v>
      </c>
      <c r="FS46" s="143" t="s">
        <v>2024</v>
      </c>
      <c r="FT46" s="143" t="s">
        <v>2025</v>
      </c>
      <c r="FU46" s="143" t="s">
        <v>2026</v>
      </c>
      <c r="FV46" s="144" t="s">
        <v>2027</v>
      </c>
      <c r="FW46" s="143" t="s">
        <v>2017</v>
      </c>
      <c r="FX46" s="143" t="s">
        <v>2018</v>
      </c>
      <c r="FY46" s="143" t="s">
        <v>2019</v>
      </c>
      <c r="FZ46" s="143" t="s">
        <v>2020</v>
      </c>
      <c r="GA46" s="143" t="s">
        <v>2021</v>
      </c>
      <c r="GB46" s="143" t="s">
        <v>2022</v>
      </c>
      <c r="GC46" s="143" t="s">
        <v>2023</v>
      </c>
      <c r="GD46" s="143" t="s">
        <v>2024</v>
      </c>
      <c r="GE46" s="145" t="s">
        <v>2025</v>
      </c>
      <c r="GF46" s="145" t="s">
        <v>2026</v>
      </c>
      <c r="GG46" s="146" t="s">
        <v>2027</v>
      </c>
      <c r="GH46" s="138"/>
      <c r="GI46" s="147" t="s">
        <v>2016</v>
      </c>
      <c r="GJ46" s="138"/>
      <c r="GK46" s="147"/>
      <c r="GL46" s="140"/>
    </row>
    <row r="47" spans="1:194" ht="20.25" customHeight="1">
      <c r="A47" s="131"/>
      <c r="B47" s="24" t="s">
        <v>2028</v>
      </c>
      <c r="C47" s="141" t="s">
        <v>27</v>
      </c>
      <c r="D47" s="142">
        <v>3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  <c r="M47" s="143"/>
      <c r="N47" s="143"/>
      <c r="O47" s="144">
        <f t="shared" si="0"/>
        <v>0</v>
      </c>
      <c r="P47" s="143">
        <v>0</v>
      </c>
      <c r="Q47" s="143">
        <v>0</v>
      </c>
      <c r="R47" s="143">
        <v>0</v>
      </c>
      <c r="S47" s="143">
        <v>0</v>
      </c>
      <c r="T47" s="143">
        <v>0</v>
      </c>
      <c r="U47" s="143">
        <v>0</v>
      </c>
      <c r="V47" s="143">
        <v>0</v>
      </c>
      <c r="W47" s="143">
        <v>0</v>
      </c>
      <c r="X47" s="143"/>
      <c r="Y47" s="143"/>
      <c r="Z47" s="144">
        <f t="shared" si="1"/>
        <v>0</v>
      </c>
      <c r="AA47" s="143">
        <v>0</v>
      </c>
      <c r="AB47" s="143">
        <v>0</v>
      </c>
      <c r="AC47" s="143">
        <v>0</v>
      </c>
      <c r="AD47" s="143">
        <v>0</v>
      </c>
      <c r="AE47" s="143">
        <v>0</v>
      </c>
      <c r="AF47" s="143">
        <v>0</v>
      </c>
      <c r="AG47" s="143">
        <v>0</v>
      </c>
      <c r="AH47" s="143">
        <v>0</v>
      </c>
      <c r="AI47" s="143"/>
      <c r="AJ47" s="143"/>
      <c r="AK47" s="144">
        <f t="shared" si="2"/>
        <v>0</v>
      </c>
      <c r="AL47" s="143">
        <v>0</v>
      </c>
      <c r="AM47" s="143">
        <v>0</v>
      </c>
      <c r="AN47" s="143">
        <v>0</v>
      </c>
      <c r="AO47" s="143">
        <v>0</v>
      </c>
      <c r="AP47" s="143">
        <v>0</v>
      </c>
      <c r="AQ47" s="143">
        <v>0</v>
      </c>
      <c r="AR47" s="143">
        <v>0</v>
      </c>
      <c r="AS47" s="143">
        <v>0</v>
      </c>
      <c r="AT47" s="143"/>
      <c r="AU47" s="143"/>
      <c r="AV47" s="144">
        <f t="shared" si="3"/>
        <v>0</v>
      </c>
      <c r="AW47" s="143">
        <v>0</v>
      </c>
      <c r="AX47" s="143">
        <v>0</v>
      </c>
      <c r="AY47" s="143">
        <v>0</v>
      </c>
      <c r="AZ47" s="143">
        <v>0</v>
      </c>
      <c r="BA47" s="143">
        <v>0</v>
      </c>
      <c r="BB47" s="143">
        <v>0</v>
      </c>
      <c r="BC47" s="143">
        <v>0</v>
      </c>
      <c r="BD47" s="143">
        <v>0</v>
      </c>
      <c r="BE47" s="143"/>
      <c r="BF47" s="143"/>
      <c r="BG47" s="144">
        <f t="shared" si="4"/>
        <v>0</v>
      </c>
      <c r="BH47" s="143">
        <v>0</v>
      </c>
      <c r="BI47" s="143">
        <v>0</v>
      </c>
      <c r="BJ47" s="143">
        <v>0</v>
      </c>
      <c r="BK47" s="143">
        <v>0</v>
      </c>
      <c r="BL47" s="143">
        <v>0</v>
      </c>
      <c r="BM47" s="143">
        <v>0</v>
      </c>
      <c r="BN47" s="143">
        <v>0</v>
      </c>
      <c r="BO47" s="143">
        <v>0</v>
      </c>
      <c r="BP47" s="143"/>
      <c r="BQ47" s="143"/>
      <c r="BR47" s="144">
        <f t="shared" si="5"/>
        <v>0</v>
      </c>
      <c r="BS47" s="143">
        <v>0</v>
      </c>
      <c r="BT47" s="143">
        <v>0</v>
      </c>
      <c r="BU47" s="143">
        <v>0</v>
      </c>
      <c r="BV47" s="143">
        <v>0</v>
      </c>
      <c r="BW47" s="143">
        <v>0</v>
      </c>
      <c r="BX47" s="143">
        <v>0</v>
      </c>
      <c r="BY47" s="143">
        <v>0</v>
      </c>
      <c r="BZ47" s="143">
        <v>0</v>
      </c>
      <c r="CA47" s="143"/>
      <c r="CB47" s="143"/>
      <c r="CC47" s="144">
        <f t="shared" si="6"/>
        <v>0</v>
      </c>
      <c r="CD47" s="143">
        <v>0</v>
      </c>
      <c r="CE47" s="143">
        <v>0</v>
      </c>
      <c r="CF47" s="143">
        <v>0</v>
      </c>
      <c r="CG47" s="143">
        <v>0</v>
      </c>
      <c r="CH47" s="143">
        <v>0</v>
      </c>
      <c r="CI47" s="143">
        <v>0</v>
      </c>
      <c r="CJ47" s="143">
        <v>0</v>
      </c>
      <c r="CK47" s="143">
        <v>0</v>
      </c>
      <c r="CL47" s="145"/>
      <c r="CM47" s="145"/>
      <c r="CN47" s="146">
        <f t="shared" si="7"/>
        <v>0</v>
      </c>
      <c r="CO47" s="138"/>
      <c r="CP47" s="147" t="s">
        <v>2029</v>
      </c>
      <c r="CQ47" s="138"/>
      <c r="CR47" s="147"/>
      <c r="CS47" s="140"/>
      <c r="CT47" s="140"/>
      <c r="CU47" s="24" t="s">
        <v>2028</v>
      </c>
      <c r="CV47" s="141" t="s">
        <v>27</v>
      </c>
      <c r="CW47" s="142">
        <v>3</v>
      </c>
      <c r="CX47" s="143" t="s">
        <v>2030</v>
      </c>
      <c r="CY47" s="143" t="s">
        <v>2031</v>
      </c>
      <c r="CZ47" s="143" t="s">
        <v>2032</v>
      </c>
      <c r="DA47" s="143" t="s">
        <v>2033</v>
      </c>
      <c r="DB47" s="143" t="s">
        <v>2034</v>
      </c>
      <c r="DC47" s="143" t="s">
        <v>2035</v>
      </c>
      <c r="DD47" s="143" t="s">
        <v>2036</v>
      </c>
      <c r="DE47" s="143" t="s">
        <v>2037</v>
      </c>
      <c r="DF47" s="143" t="s">
        <v>2038</v>
      </c>
      <c r="DG47" s="143" t="s">
        <v>2039</v>
      </c>
      <c r="DH47" s="144" t="s">
        <v>2040</v>
      </c>
      <c r="DI47" s="143" t="s">
        <v>2030</v>
      </c>
      <c r="DJ47" s="143" t="s">
        <v>2031</v>
      </c>
      <c r="DK47" s="143" t="s">
        <v>2032</v>
      </c>
      <c r="DL47" s="143" t="s">
        <v>2033</v>
      </c>
      <c r="DM47" s="143" t="s">
        <v>2034</v>
      </c>
      <c r="DN47" s="143" t="s">
        <v>2035</v>
      </c>
      <c r="DO47" s="143" t="s">
        <v>2036</v>
      </c>
      <c r="DP47" s="143" t="s">
        <v>2037</v>
      </c>
      <c r="DQ47" s="143" t="s">
        <v>2038</v>
      </c>
      <c r="DR47" s="143" t="s">
        <v>2039</v>
      </c>
      <c r="DS47" s="144" t="s">
        <v>2040</v>
      </c>
      <c r="DT47" s="143" t="s">
        <v>2030</v>
      </c>
      <c r="DU47" s="143" t="s">
        <v>2031</v>
      </c>
      <c r="DV47" s="143" t="s">
        <v>2032</v>
      </c>
      <c r="DW47" s="143" t="s">
        <v>2033</v>
      </c>
      <c r="DX47" s="143" t="s">
        <v>2034</v>
      </c>
      <c r="DY47" s="143" t="s">
        <v>2035</v>
      </c>
      <c r="DZ47" s="143" t="s">
        <v>2036</v>
      </c>
      <c r="EA47" s="143" t="s">
        <v>2037</v>
      </c>
      <c r="EB47" s="143" t="s">
        <v>2038</v>
      </c>
      <c r="EC47" s="143" t="s">
        <v>2039</v>
      </c>
      <c r="ED47" s="144" t="s">
        <v>2040</v>
      </c>
      <c r="EE47" s="143" t="s">
        <v>2030</v>
      </c>
      <c r="EF47" s="143" t="s">
        <v>2031</v>
      </c>
      <c r="EG47" s="143" t="s">
        <v>2032</v>
      </c>
      <c r="EH47" s="143" t="s">
        <v>2033</v>
      </c>
      <c r="EI47" s="143" t="s">
        <v>2034</v>
      </c>
      <c r="EJ47" s="143" t="s">
        <v>2035</v>
      </c>
      <c r="EK47" s="143" t="s">
        <v>2036</v>
      </c>
      <c r="EL47" s="143" t="s">
        <v>2037</v>
      </c>
      <c r="EM47" s="143" t="s">
        <v>2038</v>
      </c>
      <c r="EN47" s="143" t="s">
        <v>2039</v>
      </c>
      <c r="EO47" s="144" t="s">
        <v>2040</v>
      </c>
      <c r="EP47" s="143" t="s">
        <v>2030</v>
      </c>
      <c r="EQ47" s="143" t="s">
        <v>2031</v>
      </c>
      <c r="ER47" s="143" t="s">
        <v>2032</v>
      </c>
      <c r="ES47" s="143" t="s">
        <v>2033</v>
      </c>
      <c r="ET47" s="143" t="s">
        <v>2034</v>
      </c>
      <c r="EU47" s="143" t="s">
        <v>2035</v>
      </c>
      <c r="EV47" s="143" t="s">
        <v>2036</v>
      </c>
      <c r="EW47" s="143" t="s">
        <v>2037</v>
      </c>
      <c r="EX47" s="143" t="s">
        <v>2038</v>
      </c>
      <c r="EY47" s="143" t="s">
        <v>2039</v>
      </c>
      <c r="EZ47" s="144" t="s">
        <v>2040</v>
      </c>
      <c r="FA47" s="143" t="s">
        <v>2030</v>
      </c>
      <c r="FB47" s="143" t="s">
        <v>2031</v>
      </c>
      <c r="FC47" s="143" t="s">
        <v>2032</v>
      </c>
      <c r="FD47" s="143" t="s">
        <v>2033</v>
      </c>
      <c r="FE47" s="143" t="s">
        <v>2034</v>
      </c>
      <c r="FF47" s="143" t="s">
        <v>2035</v>
      </c>
      <c r="FG47" s="143" t="s">
        <v>2036</v>
      </c>
      <c r="FH47" s="143" t="s">
        <v>2037</v>
      </c>
      <c r="FI47" s="143" t="s">
        <v>2038</v>
      </c>
      <c r="FJ47" s="143" t="s">
        <v>2039</v>
      </c>
      <c r="FK47" s="144" t="s">
        <v>2040</v>
      </c>
      <c r="FL47" s="143" t="s">
        <v>2030</v>
      </c>
      <c r="FM47" s="143" t="s">
        <v>2031</v>
      </c>
      <c r="FN47" s="143" t="s">
        <v>2032</v>
      </c>
      <c r="FO47" s="143" t="s">
        <v>2033</v>
      </c>
      <c r="FP47" s="143" t="s">
        <v>2034</v>
      </c>
      <c r="FQ47" s="143" t="s">
        <v>2035</v>
      </c>
      <c r="FR47" s="143" t="s">
        <v>2036</v>
      </c>
      <c r="FS47" s="143" t="s">
        <v>2037</v>
      </c>
      <c r="FT47" s="143" t="s">
        <v>2038</v>
      </c>
      <c r="FU47" s="143" t="s">
        <v>2039</v>
      </c>
      <c r="FV47" s="144" t="s">
        <v>2040</v>
      </c>
      <c r="FW47" s="143" t="s">
        <v>2030</v>
      </c>
      <c r="FX47" s="143" t="s">
        <v>2031</v>
      </c>
      <c r="FY47" s="143" t="s">
        <v>2032</v>
      </c>
      <c r="FZ47" s="143" t="s">
        <v>2033</v>
      </c>
      <c r="GA47" s="143" t="s">
        <v>2034</v>
      </c>
      <c r="GB47" s="143" t="s">
        <v>2035</v>
      </c>
      <c r="GC47" s="143" t="s">
        <v>2036</v>
      </c>
      <c r="GD47" s="143" t="s">
        <v>2037</v>
      </c>
      <c r="GE47" s="145" t="s">
        <v>2038</v>
      </c>
      <c r="GF47" s="145" t="s">
        <v>2039</v>
      </c>
      <c r="GG47" s="146" t="s">
        <v>2040</v>
      </c>
      <c r="GH47" s="138"/>
      <c r="GI47" s="147" t="s">
        <v>2029</v>
      </c>
      <c r="GJ47" s="138"/>
      <c r="GK47" s="147"/>
      <c r="GL47" s="140"/>
    </row>
    <row r="48" spans="1:194" ht="20.25" customHeight="1">
      <c r="A48" s="131"/>
      <c r="B48" s="24" t="s">
        <v>2041</v>
      </c>
      <c r="C48" s="141" t="s">
        <v>27</v>
      </c>
      <c r="D48" s="142">
        <v>3</v>
      </c>
      <c r="E48" s="144">
        <f t="shared" ref="E48:L48" si="104">IFERROR(SUM(E46:E47), 0)</f>
        <v>0</v>
      </c>
      <c r="F48" s="144">
        <f t="shared" si="104"/>
        <v>0</v>
      </c>
      <c r="G48" s="144">
        <f t="shared" si="104"/>
        <v>0</v>
      </c>
      <c r="H48" s="144">
        <f t="shared" si="104"/>
        <v>0</v>
      </c>
      <c r="I48" s="144">
        <f t="shared" si="104"/>
        <v>0</v>
      </c>
      <c r="J48" s="144">
        <f t="shared" si="104"/>
        <v>0</v>
      </c>
      <c r="K48" s="144">
        <f t="shared" si="104"/>
        <v>0</v>
      </c>
      <c r="L48" s="144">
        <f t="shared" si="104"/>
        <v>0</v>
      </c>
      <c r="M48" s="144">
        <f>IFERROR(SUM(M46:M47), 0)</f>
        <v>0</v>
      </c>
      <c r="N48" s="144">
        <f>IFERROR(SUM(N46:N47), 0)</f>
        <v>0</v>
      </c>
      <c r="O48" s="144">
        <f t="shared" si="0"/>
        <v>0</v>
      </c>
      <c r="P48" s="144">
        <f t="shared" ref="P48:Y48" si="105">IFERROR(SUM(P46:P47), 0)</f>
        <v>0</v>
      </c>
      <c r="Q48" s="144">
        <f t="shared" si="105"/>
        <v>0</v>
      </c>
      <c r="R48" s="144">
        <f t="shared" si="105"/>
        <v>0</v>
      </c>
      <c r="S48" s="144">
        <f t="shared" si="105"/>
        <v>0</v>
      </c>
      <c r="T48" s="144">
        <f t="shared" si="105"/>
        <v>0</v>
      </c>
      <c r="U48" s="144">
        <f t="shared" si="105"/>
        <v>0</v>
      </c>
      <c r="V48" s="144">
        <f t="shared" si="105"/>
        <v>0</v>
      </c>
      <c r="W48" s="144">
        <f t="shared" si="105"/>
        <v>0</v>
      </c>
      <c r="X48" s="144">
        <f t="shared" si="105"/>
        <v>0</v>
      </c>
      <c r="Y48" s="144">
        <f t="shared" si="105"/>
        <v>0</v>
      </c>
      <c r="Z48" s="144">
        <f t="shared" si="1"/>
        <v>0</v>
      </c>
      <c r="AA48" s="144">
        <f t="shared" ref="AA48:AJ48" si="106">IFERROR(SUM(AA46:AA47), 0)</f>
        <v>0</v>
      </c>
      <c r="AB48" s="144">
        <f t="shared" si="106"/>
        <v>0</v>
      </c>
      <c r="AC48" s="144">
        <f t="shared" si="106"/>
        <v>0</v>
      </c>
      <c r="AD48" s="144">
        <f t="shared" si="106"/>
        <v>0</v>
      </c>
      <c r="AE48" s="144">
        <f t="shared" si="106"/>
        <v>0</v>
      </c>
      <c r="AF48" s="144">
        <f t="shared" si="106"/>
        <v>0</v>
      </c>
      <c r="AG48" s="144">
        <f t="shared" si="106"/>
        <v>0</v>
      </c>
      <c r="AH48" s="144">
        <f t="shared" si="106"/>
        <v>0</v>
      </c>
      <c r="AI48" s="144">
        <f t="shared" si="106"/>
        <v>0</v>
      </c>
      <c r="AJ48" s="144">
        <f t="shared" si="106"/>
        <v>0</v>
      </c>
      <c r="AK48" s="144">
        <f t="shared" si="2"/>
        <v>0</v>
      </c>
      <c r="AL48" s="144">
        <f t="shared" ref="AL48:AU48" si="107">IFERROR(SUM(AL46:AL47), 0)</f>
        <v>0</v>
      </c>
      <c r="AM48" s="144">
        <f t="shared" si="107"/>
        <v>0</v>
      </c>
      <c r="AN48" s="144">
        <f t="shared" si="107"/>
        <v>0</v>
      </c>
      <c r="AO48" s="144">
        <f t="shared" si="107"/>
        <v>0</v>
      </c>
      <c r="AP48" s="144">
        <f t="shared" si="107"/>
        <v>0</v>
      </c>
      <c r="AQ48" s="144">
        <f t="shared" si="107"/>
        <v>0</v>
      </c>
      <c r="AR48" s="144">
        <f t="shared" si="107"/>
        <v>0</v>
      </c>
      <c r="AS48" s="144">
        <f t="shared" si="107"/>
        <v>0</v>
      </c>
      <c r="AT48" s="144">
        <f t="shared" si="107"/>
        <v>0</v>
      </c>
      <c r="AU48" s="144">
        <f t="shared" si="107"/>
        <v>0</v>
      </c>
      <c r="AV48" s="144">
        <f t="shared" si="3"/>
        <v>0</v>
      </c>
      <c r="AW48" s="144">
        <f t="shared" ref="AW48:BF48" si="108">IFERROR(SUM(AW46:AW47), 0)</f>
        <v>0</v>
      </c>
      <c r="AX48" s="144">
        <f t="shared" si="108"/>
        <v>0</v>
      </c>
      <c r="AY48" s="144">
        <f t="shared" si="108"/>
        <v>0</v>
      </c>
      <c r="AZ48" s="144">
        <f t="shared" si="108"/>
        <v>0</v>
      </c>
      <c r="BA48" s="144">
        <f t="shared" si="108"/>
        <v>0</v>
      </c>
      <c r="BB48" s="144">
        <f t="shared" si="108"/>
        <v>0</v>
      </c>
      <c r="BC48" s="144">
        <f t="shared" si="108"/>
        <v>0</v>
      </c>
      <c r="BD48" s="144">
        <f t="shared" si="108"/>
        <v>0</v>
      </c>
      <c r="BE48" s="144">
        <f t="shared" si="108"/>
        <v>0</v>
      </c>
      <c r="BF48" s="144">
        <f t="shared" si="108"/>
        <v>0</v>
      </c>
      <c r="BG48" s="144">
        <f t="shared" si="4"/>
        <v>0</v>
      </c>
      <c r="BH48" s="144">
        <f t="shared" ref="BH48:BQ48" si="109">IFERROR(SUM(BH46:BH47), 0)</f>
        <v>0</v>
      </c>
      <c r="BI48" s="144">
        <f t="shared" si="109"/>
        <v>0</v>
      </c>
      <c r="BJ48" s="144">
        <f t="shared" si="109"/>
        <v>0</v>
      </c>
      <c r="BK48" s="144">
        <f t="shared" si="109"/>
        <v>0</v>
      </c>
      <c r="BL48" s="144">
        <f t="shared" si="109"/>
        <v>0</v>
      </c>
      <c r="BM48" s="144">
        <f t="shared" si="109"/>
        <v>0</v>
      </c>
      <c r="BN48" s="144">
        <f t="shared" si="109"/>
        <v>0</v>
      </c>
      <c r="BO48" s="144">
        <f t="shared" si="109"/>
        <v>0</v>
      </c>
      <c r="BP48" s="144">
        <f t="shared" si="109"/>
        <v>0</v>
      </c>
      <c r="BQ48" s="144">
        <f t="shared" si="109"/>
        <v>0</v>
      </c>
      <c r="BR48" s="144">
        <f t="shared" si="5"/>
        <v>0</v>
      </c>
      <c r="BS48" s="144">
        <f t="shared" ref="BS48:CB48" si="110">IFERROR(SUM(BS46:BS47), 0)</f>
        <v>0</v>
      </c>
      <c r="BT48" s="144">
        <f t="shared" si="110"/>
        <v>0</v>
      </c>
      <c r="BU48" s="144">
        <f t="shared" si="110"/>
        <v>0</v>
      </c>
      <c r="BV48" s="144">
        <f t="shared" si="110"/>
        <v>0</v>
      </c>
      <c r="BW48" s="144">
        <f t="shared" si="110"/>
        <v>0</v>
      </c>
      <c r="BX48" s="144">
        <f t="shared" si="110"/>
        <v>0</v>
      </c>
      <c r="BY48" s="144">
        <f t="shared" si="110"/>
        <v>0</v>
      </c>
      <c r="BZ48" s="144">
        <f t="shared" si="110"/>
        <v>0</v>
      </c>
      <c r="CA48" s="144">
        <f t="shared" si="110"/>
        <v>0</v>
      </c>
      <c r="CB48" s="144">
        <f t="shared" si="110"/>
        <v>0</v>
      </c>
      <c r="CC48" s="144">
        <f t="shared" si="6"/>
        <v>0</v>
      </c>
      <c r="CD48" s="144">
        <f t="shared" ref="CD48:CM48" si="111">IFERROR(SUM(CD46:CD47), 0)</f>
        <v>0</v>
      </c>
      <c r="CE48" s="144">
        <f t="shared" si="111"/>
        <v>0</v>
      </c>
      <c r="CF48" s="144">
        <f t="shared" si="111"/>
        <v>0</v>
      </c>
      <c r="CG48" s="144">
        <f t="shared" si="111"/>
        <v>0</v>
      </c>
      <c r="CH48" s="144">
        <f t="shared" si="111"/>
        <v>0</v>
      </c>
      <c r="CI48" s="144">
        <f t="shared" si="111"/>
        <v>0</v>
      </c>
      <c r="CJ48" s="144">
        <f t="shared" si="111"/>
        <v>0</v>
      </c>
      <c r="CK48" s="144">
        <f t="shared" si="111"/>
        <v>0</v>
      </c>
      <c r="CL48" s="148">
        <f t="shared" si="111"/>
        <v>0</v>
      </c>
      <c r="CM48" s="148">
        <f t="shared" si="111"/>
        <v>0</v>
      </c>
      <c r="CN48" s="146">
        <f t="shared" si="7"/>
        <v>0</v>
      </c>
      <c r="CO48" s="138"/>
      <c r="CP48" s="147" t="s">
        <v>2042</v>
      </c>
      <c r="CQ48" s="138"/>
      <c r="CR48" s="147"/>
      <c r="CS48" s="140"/>
      <c r="CT48" s="140"/>
      <c r="CU48" s="24" t="s">
        <v>2041</v>
      </c>
      <c r="CV48" s="141" t="s">
        <v>27</v>
      </c>
      <c r="CW48" s="142">
        <v>3</v>
      </c>
      <c r="CX48" s="144" t="s">
        <v>2043</v>
      </c>
      <c r="CY48" s="144" t="s">
        <v>2044</v>
      </c>
      <c r="CZ48" s="144" t="s">
        <v>2045</v>
      </c>
      <c r="DA48" s="144" t="s">
        <v>2046</v>
      </c>
      <c r="DB48" s="144" t="s">
        <v>2047</v>
      </c>
      <c r="DC48" s="144" t="s">
        <v>2048</v>
      </c>
      <c r="DD48" s="144" t="s">
        <v>2049</v>
      </c>
      <c r="DE48" s="144" t="s">
        <v>2050</v>
      </c>
      <c r="DF48" s="144" t="s">
        <v>2051</v>
      </c>
      <c r="DG48" s="144" t="s">
        <v>2052</v>
      </c>
      <c r="DH48" s="144" t="s">
        <v>2053</v>
      </c>
      <c r="DI48" s="144" t="s">
        <v>2043</v>
      </c>
      <c r="DJ48" s="144" t="s">
        <v>2044</v>
      </c>
      <c r="DK48" s="144" t="s">
        <v>2045</v>
      </c>
      <c r="DL48" s="144" t="s">
        <v>2046</v>
      </c>
      <c r="DM48" s="144" t="s">
        <v>2047</v>
      </c>
      <c r="DN48" s="144" t="s">
        <v>2048</v>
      </c>
      <c r="DO48" s="144" t="s">
        <v>2049</v>
      </c>
      <c r="DP48" s="144" t="s">
        <v>2050</v>
      </c>
      <c r="DQ48" s="144" t="s">
        <v>2051</v>
      </c>
      <c r="DR48" s="144" t="s">
        <v>2052</v>
      </c>
      <c r="DS48" s="144" t="s">
        <v>2053</v>
      </c>
      <c r="DT48" s="144" t="s">
        <v>2043</v>
      </c>
      <c r="DU48" s="144" t="s">
        <v>2044</v>
      </c>
      <c r="DV48" s="144" t="s">
        <v>2045</v>
      </c>
      <c r="DW48" s="144" t="s">
        <v>2046</v>
      </c>
      <c r="DX48" s="144" t="s">
        <v>2047</v>
      </c>
      <c r="DY48" s="144" t="s">
        <v>2048</v>
      </c>
      <c r="DZ48" s="144" t="s">
        <v>2049</v>
      </c>
      <c r="EA48" s="144" t="s">
        <v>2050</v>
      </c>
      <c r="EB48" s="144" t="s">
        <v>2051</v>
      </c>
      <c r="EC48" s="144" t="s">
        <v>2052</v>
      </c>
      <c r="ED48" s="144" t="s">
        <v>2053</v>
      </c>
      <c r="EE48" s="144" t="s">
        <v>2043</v>
      </c>
      <c r="EF48" s="144" t="s">
        <v>2044</v>
      </c>
      <c r="EG48" s="144" t="s">
        <v>2045</v>
      </c>
      <c r="EH48" s="144" t="s">
        <v>2046</v>
      </c>
      <c r="EI48" s="144" t="s">
        <v>2047</v>
      </c>
      <c r="EJ48" s="144" t="s">
        <v>2048</v>
      </c>
      <c r="EK48" s="144" t="s">
        <v>2049</v>
      </c>
      <c r="EL48" s="144" t="s">
        <v>2050</v>
      </c>
      <c r="EM48" s="144" t="s">
        <v>2051</v>
      </c>
      <c r="EN48" s="144" t="s">
        <v>2052</v>
      </c>
      <c r="EO48" s="144" t="s">
        <v>2053</v>
      </c>
      <c r="EP48" s="144" t="s">
        <v>2043</v>
      </c>
      <c r="EQ48" s="144" t="s">
        <v>2044</v>
      </c>
      <c r="ER48" s="144" t="s">
        <v>2045</v>
      </c>
      <c r="ES48" s="144" t="s">
        <v>2046</v>
      </c>
      <c r="ET48" s="144" t="s">
        <v>2047</v>
      </c>
      <c r="EU48" s="144" t="s">
        <v>2048</v>
      </c>
      <c r="EV48" s="144" t="s">
        <v>2049</v>
      </c>
      <c r="EW48" s="144" t="s">
        <v>2050</v>
      </c>
      <c r="EX48" s="144" t="s">
        <v>2051</v>
      </c>
      <c r="EY48" s="144" t="s">
        <v>2052</v>
      </c>
      <c r="EZ48" s="144" t="s">
        <v>2053</v>
      </c>
      <c r="FA48" s="144" t="s">
        <v>2043</v>
      </c>
      <c r="FB48" s="144" t="s">
        <v>2044</v>
      </c>
      <c r="FC48" s="144" t="s">
        <v>2045</v>
      </c>
      <c r="FD48" s="144" t="s">
        <v>2046</v>
      </c>
      <c r="FE48" s="144" t="s">
        <v>2047</v>
      </c>
      <c r="FF48" s="144" t="s">
        <v>2048</v>
      </c>
      <c r="FG48" s="144" t="s">
        <v>2049</v>
      </c>
      <c r="FH48" s="144" t="s">
        <v>2050</v>
      </c>
      <c r="FI48" s="144" t="s">
        <v>2051</v>
      </c>
      <c r="FJ48" s="144" t="s">
        <v>2052</v>
      </c>
      <c r="FK48" s="144" t="s">
        <v>2053</v>
      </c>
      <c r="FL48" s="144" t="s">
        <v>2043</v>
      </c>
      <c r="FM48" s="144" t="s">
        <v>2044</v>
      </c>
      <c r="FN48" s="144" t="s">
        <v>2045</v>
      </c>
      <c r="FO48" s="144" t="s">
        <v>2046</v>
      </c>
      <c r="FP48" s="144" t="s">
        <v>2047</v>
      </c>
      <c r="FQ48" s="144" t="s">
        <v>2048</v>
      </c>
      <c r="FR48" s="144" t="s">
        <v>2049</v>
      </c>
      <c r="FS48" s="144" t="s">
        <v>2050</v>
      </c>
      <c r="FT48" s="144" t="s">
        <v>2051</v>
      </c>
      <c r="FU48" s="144" t="s">
        <v>2052</v>
      </c>
      <c r="FV48" s="144" t="s">
        <v>2053</v>
      </c>
      <c r="FW48" s="144" t="s">
        <v>2043</v>
      </c>
      <c r="FX48" s="144" t="s">
        <v>2044</v>
      </c>
      <c r="FY48" s="144" t="s">
        <v>2045</v>
      </c>
      <c r="FZ48" s="144" t="s">
        <v>2046</v>
      </c>
      <c r="GA48" s="144" t="s">
        <v>2047</v>
      </c>
      <c r="GB48" s="144" t="s">
        <v>2048</v>
      </c>
      <c r="GC48" s="144" t="s">
        <v>2049</v>
      </c>
      <c r="GD48" s="144" t="s">
        <v>2050</v>
      </c>
      <c r="GE48" s="148" t="s">
        <v>2051</v>
      </c>
      <c r="GF48" s="148" t="s">
        <v>2052</v>
      </c>
      <c r="GG48" s="146" t="s">
        <v>2053</v>
      </c>
      <c r="GH48" s="138"/>
      <c r="GI48" s="147" t="s">
        <v>2042</v>
      </c>
      <c r="GJ48" s="138"/>
      <c r="GK48" s="147"/>
      <c r="GL48" s="140"/>
    </row>
    <row r="49" spans="1:194" ht="20.25" customHeight="1">
      <c r="A49" s="131"/>
      <c r="B49" s="24" t="s">
        <v>2054</v>
      </c>
      <c r="C49" s="141" t="s">
        <v>27</v>
      </c>
      <c r="D49" s="142">
        <v>3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/>
      <c r="N49" s="143"/>
      <c r="O49" s="144">
        <f t="shared" si="0"/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/>
      <c r="Y49" s="143"/>
      <c r="Z49" s="144">
        <f t="shared" si="1"/>
        <v>0</v>
      </c>
      <c r="AA49" s="143">
        <v>0</v>
      </c>
      <c r="AB49" s="143">
        <v>0</v>
      </c>
      <c r="AC49" s="143">
        <v>0</v>
      </c>
      <c r="AD49" s="143">
        <v>0</v>
      </c>
      <c r="AE49" s="143">
        <v>0</v>
      </c>
      <c r="AF49" s="143">
        <v>0</v>
      </c>
      <c r="AG49" s="143">
        <v>0</v>
      </c>
      <c r="AH49" s="143">
        <v>0</v>
      </c>
      <c r="AI49" s="143"/>
      <c r="AJ49" s="143"/>
      <c r="AK49" s="144">
        <f t="shared" si="2"/>
        <v>0</v>
      </c>
      <c r="AL49" s="143">
        <v>0</v>
      </c>
      <c r="AM49" s="143">
        <v>0</v>
      </c>
      <c r="AN49" s="143">
        <v>0</v>
      </c>
      <c r="AO49" s="143">
        <v>0</v>
      </c>
      <c r="AP49" s="143">
        <v>0</v>
      </c>
      <c r="AQ49" s="143">
        <v>0</v>
      </c>
      <c r="AR49" s="143">
        <v>0</v>
      </c>
      <c r="AS49" s="143">
        <v>0</v>
      </c>
      <c r="AT49" s="143"/>
      <c r="AU49" s="143"/>
      <c r="AV49" s="144">
        <f t="shared" si="3"/>
        <v>0</v>
      </c>
      <c r="AW49" s="143">
        <v>0</v>
      </c>
      <c r="AX49" s="143">
        <v>0</v>
      </c>
      <c r="AY49" s="143">
        <v>0</v>
      </c>
      <c r="AZ49" s="143">
        <v>0</v>
      </c>
      <c r="BA49" s="143">
        <v>0</v>
      </c>
      <c r="BB49" s="143">
        <v>0</v>
      </c>
      <c r="BC49" s="143">
        <v>0</v>
      </c>
      <c r="BD49" s="143">
        <v>0</v>
      </c>
      <c r="BE49" s="143"/>
      <c r="BF49" s="143"/>
      <c r="BG49" s="144">
        <f t="shared" si="4"/>
        <v>0</v>
      </c>
      <c r="BH49" s="143">
        <v>0</v>
      </c>
      <c r="BI49" s="143">
        <v>0</v>
      </c>
      <c r="BJ49" s="143">
        <v>0</v>
      </c>
      <c r="BK49" s="143">
        <v>0</v>
      </c>
      <c r="BL49" s="143">
        <v>0</v>
      </c>
      <c r="BM49" s="143">
        <v>0</v>
      </c>
      <c r="BN49" s="143">
        <v>0</v>
      </c>
      <c r="BO49" s="143">
        <v>0</v>
      </c>
      <c r="BP49" s="143"/>
      <c r="BQ49" s="143"/>
      <c r="BR49" s="144">
        <f t="shared" si="5"/>
        <v>0</v>
      </c>
      <c r="BS49" s="143">
        <v>0</v>
      </c>
      <c r="BT49" s="143">
        <v>0</v>
      </c>
      <c r="BU49" s="143">
        <v>0</v>
      </c>
      <c r="BV49" s="143">
        <v>0</v>
      </c>
      <c r="BW49" s="143">
        <v>0</v>
      </c>
      <c r="BX49" s="143">
        <v>0</v>
      </c>
      <c r="BY49" s="143">
        <v>0</v>
      </c>
      <c r="BZ49" s="143">
        <v>0</v>
      </c>
      <c r="CA49" s="143"/>
      <c r="CB49" s="143"/>
      <c r="CC49" s="144">
        <f t="shared" si="6"/>
        <v>0</v>
      </c>
      <c r="CD49" s="143">
        <v>0</v>
      </c>
      <c r="CE49" s="143">
        <v>0</v>
      </c>
      <c r="CF49" s="143">
        <v>0</v>
      </c>
      <c r="CG49" s="143">
        <v>0</v>
      </c>
      <c r="CH49" s="143">
        <v>0</v>
      </c>
      <c r="CI49" s="143">
        <v>0</v>
      </c>
      <c r="CJ49" s="143">
        <v>0</v>
      </c>
      <c r="CK49" s="143">
        <v>0</v>
      </c>
      <c r="CL49" s="145"/>
      <c r="CM49" s="145"/>
      <c r="CN49" s="146">
        <f t="shared" si="7"/>
        <v>0</v>
      </c>
      <c r="CO49" s="138"/>
      <c r="CP49" s="147" t="s">
        <v>2055</v>
      </c>
      <c r="CQ49" s="138"/>
      <c r="CR49" s="147"/>
      <c r="CS49" s="140"/>
      <c r="CT49" s="140"/>
      <c r="CU49" s="24" t="s">
        <v>2054</v>
      </c>
      <c r="CV49" s="141" t="s">
        <v>27</v>
      </c>
      <c r="CW49" s="142">
        <v>3</v>
      </c>
      <c r="CX49" s="143" t="s">
        <v>2056</v>
      </c>
      <c r="CY49" s="143" t="s">
        <v>2057</v>
      </c>
      <c r="CZ49" s="143" t="s">
        <v>2058</v>
      </c>
      <c r="DA49" s="143" t="s">
        <v>2059</v>
      </c>
      <c r="DB49" s="143" t="s">
        <v>2060</v>
      </c>
      <c r="DC49" s="143" t="s">
        <v>2061</v>
      </c>
      <c r="DD49" s="143" t="s">
        <v>2062</v>
      </c>
      <c r="DE49" s="143" t="s">
        <v>2063</v>
      </c>
      <c r="DF49" s="143" t="s">
        <v>2064</v>
      </c>
      <c r="DG49" s="143" t="s">
        <v>2065</v>
      </c>
      <c r="DH49" s="144" t="s">
        <v>2066</v>
      </c>
      <c r="DI49" s="143" t="s">
        <v>2056</v>
      </c>
      <c r="DJ49" s="143" t="s">
        <v>2057</v>
      </c>
      <c r="DK49" s="143" t="s">
        <v>2058</v>
      </c>
      <c r="DL49" s="143" t="s">
        <v>2059</v>
      </c>
      <c r="DM49" s="143" t="s">
        <v>2060</v>
      </c>
      <c r="DN49" s="143" t="s">
        <v>2061</v>
      </c>
      <c r="DO49" s="143" t="s">
        <v>2062</v>
      </c>
      <c r="DP49" s="143" t="s">
        <v>2063</v>
      </c>
      <c r="DQ49" s="143" t="s">
        <v>2064</v>
      </c>
      <c r="DR49" s="143" t="s">
        <v>2065</v>
      </c>
      <c r="DS49" s="144" t="s">
        <v>2066</v>
      </c>
      <c r="DT49" s="143" t="s">
        <v>2056</v>
      </c>
      <c r="DU49" s="143" t="s">
        <v>2057</v>
      </c>
      <c r="DV49" s="143" t="s">
        <v>2058</v>
      </c>
      <c r="DW49" s="143" t="s">
        <v>2059</v>
      </c>
      <c r="DX49" s="143" t="s">
        <v>2060</v>
      </c>
      <c r="DY49" s="143" t="s">
        <v>2061</v>
      </c>
      <c r="DZ49" s="143" t="s">
        <v>2062</v>
      </c>
      <c r="EA49" s="143" t="s">
        <v>2063</v>
      </c>
      <c r="EB49" s="143" t="s">
        <v>2064</v>
      </c>
      <c r="EC49" s="143" t="s">
        <v>2065</v>
      </c>
      <c r="ED49" s="144" t="s">
        <v>2066</v>
      </c>
      <c r="EE49" s="143" t="s">
        <v>2056</v>
      </c>
      <c r="EF49" s="143" t="s">
        <v>2057</v>
      </c>
      <c r="EG49" s="143" t="s">
        <v>2058</v>
      </c>
      <c r="EH49" s="143" t="s">
        <v>2059</v>
      </c>
      <c r="EI49" s="143" t="s">
        <v>2060</v>
      </c>
      <c r="EJ49" s="143" t="s">
        <v>2061</v>
      </c>
      <c r="EK49" s="143" t="s">
        <v>2062</v>
      </c>
      <c r="EL49" s="143" t="s">
        <v>2063</v>
      </c>
      <c r="EM49" s="143" t="s">
        <v>2064</v>
      </c>
      <c r="EN49" s="143" t="s">
        <v>2065</v>
      </c>
      <c r="EO49" s="144" t="s">
        <v>2066</v>
      </c>
      <c r="EP49" s="143" t="s">
        <v>2056</v>
      </c>
      <c r="EQ49" s="143" t="s">
        <v>2057</v>
      </c>
      <c r="ER49" s="143" t="s">
        <v>2058</v>
      </c>
      <c r="ES49" s="143" t="s">
        <v>2059</v>
      </c>
      <c r="ET49" s="143" t="s">
        <v>2060</v>
      </c>
      <c r="EU49" s="143" t="s">
        <v>2061</v>
      </c>
      <c r="EV49" s="143" t="s">
        <v>2062</v>
      </c>
      <c r="EW49" s="143" t="s">
        <v>2063</v>
      </c>
      <c r="EX49" s="143" t="s">
        <v>2064</v>
      </c>
      <c r="EY49" s="143" t="s">
        <v>2065</v>
      </c>
      <c r="EZ49" s="144" t="s">
        <v>2066</v>
      </c>
      <c r="FA49" s="143" t="s">
        <v>2056</v>
      </c>
      <c r="FB49" s="143" t="s">
        <v>2057</v>
      </c>
      <c r="FC49" s="143" t="s">
        <v>2058</v>
      </c>
      <c r="FD49" s="143" t="s">
        <v>2059</v>
      </c>
      <c r="FE49" s="143" t="s">
        <v>2060</v>
      </c>
      <c r="FF49" s="143" t="s">
        <v>2061</v>
      </c>
      <c r="FG49" s="143" t="s">
        <v>2062</v>
      </c>
      <c r="FH49" s="143" t="s">
        <v>2063</v>
      </c>
      <c r="FI49" s="143" t="s">
        <v>2064</v>
      </c>
      <c r="FJ49" s="143" t="s">
        <v>2065</v>
      </c>
      <c r="FK49" s="144" t="s">
        <v>2066</v>
      </c>
      <c r="FL49" s="143" t="s">
        <v>2056</v>
      </c>
      <c r="FM49" s="143" t="s">
        <v>2057</v>
      </c>
      <c r="FN49" s="143" t="s">
        <v>2058</v>
      </c>
      <c r="FO49" s="143" t="s">
        <v>2059</v>
      </c>
      <c r="FP49" s="143" t="s">
        <v>2060</v>
      </c>
      <c r="FQ49" s="143" t="s">
        <v>2061</v>
      </c>
      <c r="FR49" s="143" t="s">
        <v>2062</v>
      </c>
      <c r="FS49" s="143" t="s">
        <v>2063</v>
      </c>
      <c r="FT49" s="143" t="s">
        <v>2064</v>
      </c>
      <c r="FU49" s="143" t="s">
        <v>2065</v>
      </c>
      <c r="FV49" s="144" t="s">
        <v>2066</v>
      </c>
      <c r="FW49" s="143" t="s">
        <v>2056</v>
      </c>
      <c r="FX49" s="143" t="s">
        <v>2057</v>
      </c>
      <c r="FY49" s="143" t="s">
        <v>2058</v>
      </c>
      <c r="FZ49" s="143" t="s">
        <v>2059</v>
      </c>
      <c r="GA49" s="143" t="s">
        <v>2060</v>
      </c>
      <c r="GB49" s="143" t="s">
        <v>2061</v>
      </c>
      <c r="GC49" s="143" t="s">
        <v>2062</v>
      </c>
      <c r="GD49" s="143" t="s">
        <v>2063</v>
      </c>
      <c r="GE49" s="145" t="s">
        <v>2064</v>
      </c>
      <c r="GF49" s="145" t="s">
        <v>2065</v>
      </c>
      <c r="GG49" s="146" t="s">
        <v>2066</v>
      </c>
      <c r="GH49" s="138"/>
      <c r="GI49" s="147" t="s">
        <v>2055</v>
      </c>
      <c r="GJ49" s="138"/>
      <c r="GK49" s="147"/>
      <c r="GL49" s="140"/>
    </row>
    <row r="50" spans="1:194" ht="20.25" customHeight="1">
      <c r="A50" s="131"/>
      <c r="B50" s="24" t="s">
        <v>2067</v>
      </c>
      <c r="C50" s="141" t="s">
        <v>27</v>
      </c>
      <c r="D50" s="142">
        <v>3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/>
      <c r="N50" s="143"/>
      <c r="O50" s="144">
        <f t="shared" si="0"/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/>
      <c r="Y50" s="143"/>
      <c r="Z50" s="144">
        <f t="shared" si="1"/>
        <v>0</v>
      </c>
      <c r="AA50" s="143">
        <v>0</v>
      </c>
      <c r="AB50" s="143">
        <v>0</v>
      </c>
      <c r="AC50" s="143">
        <v>0</v>
      </c>
      <c r="AD50" s="143">
        <v>0</v>
      </c>
      <c r="AE50" s="143">
        <v>0</v>
      </c>
      <c r="AF50" s="143">
        <v>0</v>
      </c>
      <c r="AG50" s="143">
        <v>0</v>
      </c>
      <c r="AH50" s="143">
        <v>0</v>
      </c>
      <c r="AI50" s="143"/>
      <c r="AJ50" s="143"/>
      <c r="AK50" s="144">
        <f t="shared" si="2"/>
        <v>0</v>
      </c>
      <c r="AL50" s="143">
        <v>0</v>
      </c>
      <c r="AM50" s="143">
        <v>0</v>
      </c>
      <c r="AN50" s="143">
        <v>0</v>
      </c>
      <c r="AO50" s="143">
        <v>0</v>
      </c>
      <c r="AP50" s="143">
        <v>0</v>
      </c>
      <c r="AQ50" s="143">
        <v>0</v>
      </c>
      <c r="AR50" s="143">
        <v>0</v>
      </c>
      <c r="AS50" s="143">
        <v>0</v>
      </c>
      <c r="AT50" s="143"/>
      <c r="AU50" s="143"/>
      <c r="AV50" s="144">
        <f t="shared" si="3"/>
        <v>0</v>
      </c>
      <c r="AW50" s="143">
        <v>0</v>
      </c>
      <c r="AX50" s="143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/>
      <c r="BF50" s="143"/>
      <c r="BG50" s="144">
        <f t="shared" si="4"/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/>
      <c r="BQ50" s="143"/>
      <c r="BR50" s="144">
        <f t="shared" si="5"/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/>
      <c r="CB50" s="143"/>
      <c r="CC50" s="144">
        <f t="shared" si="6"/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5"/>
      <c r="CM50" s="145"/>
      <c r="CN50" s="146">
        <f t="shared" si="7"/>
        <v>0</v>
      </c>
      <c r="CO50" s="138"/>
      <c r="CP50" s="147" t="s">
        <v>2068</v>
      </c>
      <c r="CQ50" s="138"/>
      <c r="CR50" s="147"/>
      <c r="CS50" s="140"/>
      <c r="CT50" s="140"/>
      <c r="CU50" s="24" t="s">
        <v>2067</v>
      </c>
      <c r="CV50" s="141" t="s">
        <v>27</v>
      </c>
      <c r="CW50" s="142">
        <v>3</v>
      </c>
      <c r="CX50" s="143" t="s">
        <v>2069</v>
      </c>
      <c r="CY50" s="143" t="s">
        <v>2070</v>
      </c>
      <c r="CZ50" s="143" t="s">
        <v>2071</v>
      </c>
      <c r="DA50" s="143" t="s">
        <v>2072</v>
      </c>
      <c r="DB50" s="143" t="s">
        <v>2073</v>
      </c>
      <c r="DC50" s="143" t="s">
        <v>2074</v>
      </c>
      <c r="DD50" s="143" t="s">
        <v>2075</v>
      </c>
      <c r="DE50" s="143" t="s">
        <v>2076</v>
      </c>
      <c r="DF50" s="143" t="s">
        <v>2077</v>
      </c>
      <c r="DG50" s="143" t="s">
        <v>2078</v>
      </c>
      <c r="DH50" s="144" t="s">
        <v>2079</v>
      </c>
      <c r="DI50" s="143" t="s">
        <v>2069</v>
      </c>
      <c r="DJ50" s="143" t="s">
        <v>2070</v>
      </c>
      <c r="DK50" s="143" t="s">
        <v>2071</v>
      </c>
      <c r="DL50" s="143" t="s">
        <v>2072</v>
      </c>
      <c r="DM50" s="143" t="s">
        <v>2073</v>
      </c>
      <c r="DN50" s="143" t="s">
        <v>2074</v>
      </c>
      <c r="DO50" s="143" t="s">
        <v>2075</v>
      </c>
      <c r="DP50" s="143" t="s">
        <v>2076</v>
      </c>
      <c r="DQ50" s="143" t="s">
        <v>2077</v>
      </c>
      <c r="DR50" s="143" t="s">
        <v>2078</v>
      </c>
      <c r="DS50" s="144" t="s">
        <v>2079</v>
      </c>
      <c r="DT50" s="143" t="s">
        <v>2069</v>
      </c>
      <c r="DU50" s="143" t="s">
        <v>2070</v>
      </c>
      <c r="DV50" s="143" t="s">
        <v>2071</v>
      </c>
      <c r="DW50" s="143" t="s">
        <v>2072</v>
      </c>
      <c r="DX50" s="143" t="s">
        <v>2073</v>
      </c>
      <c r="DY50" s="143" t="s">
        <v>2074</v>
      </c>
      <c r="DZ50" s="143" t="s">
        <v>2075</v>
      </c>
      <c r="EA50" s="143" t="s">
        <v>2076</v>
      </c>
      <c r="EB50" s="143" t="s">
        <v>2077</v>
      </c>
      <c r="EC50" s="143" t="s">
        <v>2078</v>
      </c>
      <c r="ED50" s="144" t="s">
        <v>2079</v>
      </c>
      <c r="EE50" s="143" t="s">
        <v>2069</v>
      </c>
      <c r="EF50" s="143" t="s">
        <v>2070</v>
      </c>
      <c r="EG50" s="143" t="s">
        <v>2071</v>
      </c>
      <c r="EH50" s="143" t="s">
        <v>2072</v>
      </c>
      <c r="EI50" s="143" t="s">
        <v>2073</v>
      </c>
      <c r="EJ50" s="143" t="s">
        <v>2074</v>
      </c>
      <c r="EK50" s="143" t="s">
        <v>2075</v>
      </c>
      <c r="EL50" s="143" t="s">
        <v>2076</v>
      </c>
      <c r="EM50" s="143" t="s">
        <v>2077</v>
      </c>
      <c r="EN50" s="143" t="s">
        <v>2078</v>
      </c>
      <c r="EO50" s="144" t="s">
        <v>2079</v>
      </c>
      <c r="EP50" s="143" t="s">
        <v>2069</v>
      </c>
      <c r="EQ50" s="143" t="s">
        <v>2070</v>
      </c>
      <c r="ER50" s="143" t="s">
        <v>2071</v>
      </c>
      <c r="ES50" s="143" t="s">
        <v>2072</v>
      </c>
      <c r="ET50" s="143" t="s">
        <v>2073</v>
      </c>
      <c r="EU50" s="143" t="s">
        <v>2074</v>
      </c>
      <c r="EV50" s="143" t="s">
        <v>2075</v>
      </c>
      <c r="EW50" s="143" t="s">
        <v>2076</v>
      </c>
      <c r="EX50" s="143" t="s">
        <v>2077</v>
      </c>
      <c r="EY50" s="143" t="s">
        <v>2078</v>
      </c>
      <c r="EZ50" s="144" t="s">
        <v>2079</v>
      </c>
      <c r="FA50" s="143" t="s">
        <v>2069</v>
      </c>
      <c r="FB50" s="143" t="s">
        <v>2070</v>
      </c>
      <c r="FC50" s="143" t="s">
        <v>2071</v>
      </c>
      <c r="FD50" s="143" t="s">
        <v>2072</v>
      </c>
      <c r="FE50" s="143" t="s">
        <v>2073</v>
      </c>
      <c r="FF50" s="143" t="s">
        <v>2074</v>
      </c>
      <c r="FG50" s="143" t="s">
        <v>2075</v>
      </c>
      <c r="FH50" s="143" t="s">
        <v>2076</v>
      </c>
      <c r="FI50" s="143" t="s">
        <v>2077</v>
      </c>
      <c r="FJ50" s="143" t="s">
        <v>2078</v>
      </c>
      <c r="FK50" s="144" t="s">
        <v>2079</v>
      </c>
      <c r="FL50" s="143" t="s">
        <v>2069</v>
      </c>
      <c r="FM50" s="143" t="s">
        <v>2070</v>
      </c>
      <c r="FN50" s="143" t="s">
        <v>2071</v>
      </c>
      <c r="FO50" s="143" t="s">
        <v>2072</v>
      </c>
      <c r="FP50" s="143" t="s">
        <v>2073</v>
      </c>
      <c r="FQ50" s="143" t="s">
        <v>2074</v>
      </c>
      <c r="FR50" s="143" t="s">
        <v>2075</v>
      </c>
      <c r="FS50" s="143" t="s">
        <v>2076</v>
      </c>
      <c r="FT50" s="143" t="s">
        <v>2077</v>
      </c>
      <c r="FU50" s="143" t="s">
        <v>2078</v>
      </c>
      <c r="FV50" s="144" t="s">
        <v>2079</v>
      </c>
      <c r="FW50" s="143" t="s">
        <v>2069</v>
      </c>
      <c r="FX50" s="143" t="s">
        <v>2070</v>
      </c>
      <c r="FY50" s="143" t="s">
        <v>2071</v>
      </c>
      <c r="FZ50" s="143" t="s">
        <v>2072</v>
      </c>
      <c r="GA50" s="143" t="s">
        <v>2073</v>
      </c>
      <c r="GB50" s="143" t="s">
        <v>2074</v>
      </c>
      <c r="GC50" s="143" t="s">
        <v>2075</v>
      </c>
      <c r="GD50" s="143" t="s">
        <v>2076</v>
      </c>
      <c r="GE50" s="145" t="s">
        <v>2077</v>
      </c>
      <c r="GF50" s="145" t="s">
        <v>2078</v>
      </c>
      <c r="GG50" s="146" t="s">
        <v>2079</v>
      </c>
      <c r="GH50" s="138"/>
      <c r="GI50" s="147" t="s">
        <v>2068</v>
      </c>
      <c r="GJ50" s="138"/>
      <c r="GK50" s="147"/>
      <c r="GL50" s="140"/>
    </row>
    <row r="51" spans="1:194" ht="20.25" customHeight="1">
      <c r="A51" s="131"/>
      <c r="B51" s="24" t="s">
        <v>2080</v>
      </c>
      <c r="C51" s="141" t="s">
        <v>27</v>
      </c>
      <c r="D51" s="142">
        <v>3</v>
      </c>
      <c r="E51" s="144">
        <f t="shared" ref="E51:L51" si="112">IFERROR(SUM(E49:E50), 0)</f>
        <v>0</v>
      </c>
      <c r="F51" s="144">
        <f t="shared" si="112"/>
        <v>0</v>
      </c>
      <c r="G51" s="144">
        <f t="shared" si="112"/>
        <v>0</v>
      </c>
      <c r="H51" s="144">
        <f t="shared" si="112"/>
        <v>0</v>
      </c>
      <c r="I51" s="144">
        <f t="shared" si="112"/>
        <v>0</v>
      </c>
      <c r="J51" s="144">
        <f t="shared" si="112"/>
        <v>0</v>
      </c>
      <c r="K51" s="144">
        <f t="shared" si="112"/>
        <v>0</v>
      </c>
      <c r="L51" s="144">
        <f t="shared" si="112"/>
        <v>0</v>
      </c>
      <c r="M51" s="144">
        <f>IFERROR(SUM(M49:M50), 0)</f>
        <v>0</v>
      </c>
      <c r="N51" s="144">
        <f>IFERROR(SUM(N49:N50), 0)</f>
        <v>0</v>
      </c>
      <c r="O51" s="144">
        <f t="shared" si="0"/>
        <v>0</v>
      </c>
      <c r="P51" s="144">
        <f t="shared" ref="P51:Y51" si="113">IFERROR(SUM(P49:P50), 0)</f>
        <v>0</v>
      </c>
      <c r="Q51" s="144">
        <f t="shared" si="113"/>
        <v>0</v>
      </c>
      <c r="R51" s="144">
        <f t="shared" si="113"/>
        <v>0</v>
      </c>
      <c r="S51" s="144">
        <f t="shared" si="113"/>
        <v>0</v>
      </c>
      <c r="T51" s="144">
        <f t="shared" si="113"/>
        <v>0</v>
      </c>
      <c r="U51" s="144">
        <f t="shared" si="113"/>
        <v>0</v>
      </c>
      <c r="V51" s="144">
        <f t="shared" si="113"/>
        <v>0</v>
      </c>
      <c r="W51" s="144">
        <f t="shared" si="113"/>
        <v>0</v>
      </c>
      <c r="X51" s="144">
        <f t="shared" si="113"/>
        <v>0</v>
      </c>
      <c r="Y51" s="144">
        <f t="shared" si="113"/>
        <v>0</v>
      </c>
      <c r="Z51" s="144">
        <f t="shared" si="1"/>
        <v>0</v>
      </c>
      <c r="AA51" s="144">
        <f t="shared" ref="AA51:AJ51" si="114">IFERROR(SUM(AA49:AA50), 0)</f>
        <v>0</v>
      </c>
      <c r="AB51" s="144">
        <f t="shared" si="114"/>
        <v>0</v>
      </c>
      <c r="AC51" s="144">
        <f t="shared" si="114"/>
        <v>0</v>
      </c>
      <c r="AD51" s="144">
        <f t="shared" si="114"/>
        <v>0</v>
      </c>
      <c r="AE51" s="144">
        <f t="shared" si="114"/>
        <v>0</v>
      </c>
      <c r="AF51" s="144">
        <f t="shared" si="114"/>
        <v>0</v>
      </c>
      <c r="AG51" s="144">
        <f t="shared" si="114"/>
        <v>0</v>
      </c>
      <c r="AH51" s="144">
        <f t="shared" si="114"/>
        <v>0</v>
      </c>
      <c r="AI51" s="144">
        <f t="shared" si="114"/>
        <v>0</v>
      </c>
      <c r="AJ51" s="144">
        <f t="shared" si="114"/>
        <v>0</v>
      </c>
      <c r="AK51" s="144">
        <f t="shared" si="2"/>
        <v>0</v>
      </c>
      <c r="AL51" s="144">
        <f t="shared" ref="AL51:AU51" si="115">IFERROR(SUM(AL49:AL50), 0)</f>
        <v>0</v>
      </c>
      <c r="AM51" s="144">
        <f t="shared" si="115"/>
        <v>0</v>
      </c>
      <c r="AN51" s="144">
        <f t="shared" si="115"/>
        <v>0</v>
      </c>
      <c r="AO51" s="144">
        <f t="shared" si="115"/>
        <v>0</v>
      </c>
      <c r="AP51" s="144">
        <f t="shared" si="115"/>
        <v>0</v>
      </c>
      <c r="AQ51" s="144">
        <f t="shared" si="115"/>
        <v>0</v>
      </c>
      <c r="AR51" s="144">
        <f t="shared" si="115"/>
        <v>0</v>
      </c>
      <c r="AS51" s="144">
        <f t="shared" si="115"/>
        <v>0</v>
      </c>
      <c r="AT51" s="144">
        <f t="shared" si="115"/>
        <v>0</v>
      </c>
      <c r="AU51" s="144">
        <f t="shared" si="115"/>
        <v>0</v>
      </c>
      <c r="AV51" s="144">
        <f t="shared" si="3"/>
        <v>0</v>
      </c>
      <c r="AW51" s="144">
        <f t="shared" ref="AW51:BF51" si="116">IFERROR(SUM(AW49:AW50), 0)</f>
        <v>0</v>
      </c>
      <c r="AX51" s="144">
        <f t="shared" si="116"/>
        <v>0</v>
      </c>
      <c r="AY51" s="144">
        <f t="shared" si="116"/>
        <v>0</v>
      </c>
      <c r="AZ51" s="144">
        <f t="shared" si="116"/>
        <v>0</v>
      </c>
      <c r="BA51" s="144">
        <f t="shared" si="116"/>
        <v>0</v>
      </c>
      <c r="BB51" s="144">
        <f t="shared" si="116"/>
        <v>0</v>
      </c>
      <c r="BC51" s="144">
        <f t="shared" si="116"/>
        <v>0</v>
      </c>
      <c r="BD51" s="144">
        <f t="shared" si="116"/>
        <v>0</v>
      </c>
      <c r="BE51" s="144">
        <f t="shared" si="116"/>
        <v>0</v>
      </c>
      <c r="BF51" s="144">
        <f t="shared" si="116"/>
        <v>0</v>
      </c>
      <c r="BG51" s="144">
        <f t="shared" si="4"/>
        <v>0</v>
      </c>
      <c r="BH51" s="144">
        <f t="shared" ref="BH51:BQ51" si="117">IFERROR(SUM(BH49:BH50), 0)</f>
        <v>0</v>
      </c>
      <c r="BI51" s="144">
        <f t="shared" si="117"/>
        <v>0</v>
      </c>
      <c r="BJ51" s="144">
        <f t="shared" si="117"/>
        <v>0</v>
      </c>
      <c r="BK51" s="144">
        <f t="shared" si="117"/>
        <v>0</v>
      </c>
      <c r="BL51" s="144">
        <f t="shared" si="117"/>
        <v>0</v>
      </c>
      <c r="BM51" s="144">
        <f t="shared" si="117"/>
        <v>0</v>
      </c>
      <c r="BN51" s="144">
        <f t="shared" si="117"/>
        <v>0</v>
      </c>
      <c r="BO51" s="144">
        <f t="shared" si="117"/>
        <v>0</v>
      </c>
      <c r="BP51" s="144">
        <f t="shared" si="117"/>
        <v>0</v>
      </c>
      <c r="BQ51" s="144">
        <f t="shared" si="117"/>
        <v>0</v>
      </c>
      <c r="BR51" s="144">
        <f t="shared" si="5"/>
        <v>0</v>
      </c>
      <c r="BS51" s="144">
        <f t="shared" ref="BS51:CB51" si="118">IFERROR(SUM(BS49:BS50), 0)</f>
        <v>0</v>
      </c>
      <c r="BT51" s="144">
        <f t="shared" si="118"/>
        <v>0</v>
      </c>
      <c r="BU51" s="144">
        <f t="shared" si="118"/>
        <v>0</v>
      </c>
      <c r="BV51" s="144">
        <f t="shared" si="118"/>
        <v>0</v>
      </c>
      <c r="BW51" s="144">
        <f t="shared" si="118"/>
        <v>0</v>
      </c>
      <c r="BX51" s="144">
        <f t="shared" si="118"/>
        <v>0</v>
      </c>
      <c r="BY51" s="144">
        <f t="shared" si="118"/>
        <v>0</v>
      </c>
      <c r="BZ51" s="144">
        <f t="shared" si="118"/>
        <v>0</v>
      </c>
      <c r="CA51" s="144">
        <f t="shared" si="118"/>
        <v>0</v>
      </c>
      <c r="CB51" s="144">
        <f t="shared" si="118"/>
        <v>0</v>
      </c>
      <c r="CC51" s="144">
        <f t="shared" si="6"/>
        <v>0</v>
      </c>
      <c r="CD51" s="144">
        <f t="shared" ref="CD51:CM51" si="119">IFERROR(SUM(CD49:CD50), 0)</f>
        <v>0</v>
      </c>
      <c r="CE51" s="144">
        <f t="shared" si="119"/>
        <v>0</v>
      </c>
      <c r="CF51" s="144">
        <f t="shared" si="119"/>
        <v>0</v>
      </c>
      <c r="CG51" s="144">
        <f t="shared" si="119"/>
        <v>0</v>
      </c>
      <c r="CH51" s="144">
        <f t="shared" si="119"/>
        <v>0</v>
      </c>
      <c r="CI51" s="144">
        <f t="shared" si="119"/>
        <v>0</v>
      </c>
      <c r="CJ51" s="144">
        <f t="shared" si="119"/>
        <v>0</v>
      </c>
      <c r="CK51" s="144">
        <f t="shared" si="119"/>
        <v>0</v>
      </c>
      <c r="CL51" s="148">
        <f t="shared" si="119"/>
        <v>0</v>
      </c>
      <c r="CM51" s="148">
        <f t="shared" si="119"/>
        <v>0</v>
      </c>
      <c r="CN51" s="146">
        <f t="shared" si="7"/>
        <v>0</v>
      </c>
      <c r="CO51" s="138"/>
      <c r="CP51" s="147" t="s">
        <v>2081</v>
      </c>
      <c r="CQ51" s="138"/>
      <c r="CR51" s="147"/>
      <c r="CS51" s="140"/>
      <c r="CT51" s="140"/>
      <c r="CU51" s="24" t="s">
        <v>2080</v>
      </c>
      <c r="CV51" s="141" t="s">
        <v>27</v>
      </c>
      <c r="CW51" s="142">
        <v>3</v>
      </c>
      <c r="CX51" s="144" t="s">
        <v>2082</v>
      </c>
      <c r="CY51" s="144" t="s">
        <v>2083</v>
      </c>
      <c r="CZ51" s="144" t="s">
        <v>2084</v>
      </c>
      <c r="DA51" s="144" t="s">
        <v>2085</v>
      </c>
      <c r="DB51" s="144" t="s">
        <v>2086</v>
      </c>
      <c r="DC51" s="144" t="s">
        <v>2087</v>
      </c>
      <c r="DD51" s="144" t="s">
        <v>2088</v>
      </c>
      <c r="DE51" s="144" t="s">
        <v>2089</v>
      </c>
      <c r="DF51" s="144" t="s">
        <v>2090</v>
      </c>
      <c r="DG51" s="144" t="s">
        <v>2091</v>
      </c>
      <c r="DH51" s="144" t="s">
        <v>2092</v>
      </c>
      <c r="DI51" s="144" t="s">
        <v>2082</v>
      </c>
      <c r="DJ51" s="144" t="s">
        <v>2083</v>
      </c>
      <c r="DK51" s="144" t="s">
        <v>2084</v>
      </c>
      <c r="DL51" s="144" t="s">
        <v>2085</v>
      </c>
      <c r="DM51" s="144" t="s">
        <v>2086</v>
      </c>
      <c r="DN51" s="144" t="s">
        <v>2087</v>
      </c>
      <c r="DO51" s="144" t="s">
        <v>2088</v>
      </c>
      <c r="DP51" s="144" t="s">
        <v>2089</v>
      </c>
      <c r="DQ51" s="144" t="s">
        <v>2090</v>
      </c>
      <c r="DR51" s="144" t="s">
        <v>2091</v>
      </c>
      <c r="DS51" s="144" t="s">
        <v>2092</v>
      </c>
      <c r="DT51" s="144" t="s">
        <v>2082</v>
      </c>
      <c r="DU51" s="144" t="s">
        <v>2083</v>
      </c>
      <c r="DV51" s="144" t="s">
        <v>2084</v>
      </c>
      <c r="DW51" s="144" t="s">
        <v>2085</v>
      </c>
      <c r="DX51" s="144" t="s">
        <v>2086</v>
      </c>
      <c r="DY51" s="144" t="s">
        <v>2087</v>
      </c>
      <c r="DZ51" s="144" t="s">
        <v>2088</v>
      </c>
      <c r="EA51" s="144" t="s">
        <v>2089</v>
      </c>
      <c r="EB51" s="144" t="s">
        <v>2090</v>
      </c>
      <c r="EC51" s="144" t="s">
        <v>2091</v>
      </c>
      <c r="ED51" s="144" t="s">
        <v>2092</v>
      </c>
      <c r="EE51" s="144" t="s">
        <v>2082</v>
      </c>
      <c r="EF51" s="144" t="s">
        <v>2083</v>
      </c>
      <c r="EG51" s="144" t="s">
        <v>2084</v>
      </c>
      <c r="EH51" s="144" t="s">
        <v>2085</v>
      </c>
      <c r="EI51" s="144" t="s">
        <v>2086</v>
      </c>
      <c r="EJ51" s="144" t="s">
        <v>2087</v>
      </c>
      <c r="EK51" s="144" t="s">
        <v>2088</v>
      </c>
      <c r="EL51" s="144" t="s">
        <v>2089</v>
      </c>
      <c r="EM51" s="144" t="s">
        <v>2090</v>
      </c>
      <c r="EN51" s="144" t="s">
        <v>2091</v>
      </c>
      <c r="EO51" s="144" t="s">
        <v>2092</v>
      </c>
      <c r="EP51" s="144" t="s">
        <v>2082</v>
      </c>
      <c r="EQ51" s="144" t="s">
        <v>2083</v>
      </c>
      <c r="ER51" s="144" t="s">
        <v>2084</v>
      </c>
      <c r="ES51" s="144" t="s">
        <v>2085</v>
      </c>
      <c r="ET51" s="144" t="s">
        <v>2086</v>
      </c>
      <c r="EU51" s="144" t="s">
        <v>2087</v>
      </c>
      <c r="EV51" s="144" t="s">
        <v>2088</v>
      </c>
      <c r="EW51" s="144" t="s">
        <v>2089</v>
      </c>
      <c r="EX51" s="144" t="s">
        <v>2090</v>
      </c>
      <c r="EY51" s="144" t="s">
        <v>2091</v>
      </c>
      <c r="EZ51" s="144" t="s">
        <v>2092</v>
      </c>
      <c r="FA51" s="144" t="s">
        <v>2082</v>
      </c>
      <c r="FB51" s="144" t="s">
        <v>2083</v>
      </c>
      <c r="FC51" s="144" t="s">
        <v>2084</v>
      </c>
      <c r="FD51" s="144" t="s">
        <v>2085</v>
      </c>
      <c r="FE51" s="144" t="s">
        <v>2086</v>
      </c>
      <c r="FF51" s="144" t="s">
        <v>2087</v>
      </c>
      <c r="FG51" s="144" t="s">
        <v>2088</v>
      </c>
      <c r="FH51" s="144" t="s">
        <v>2089</v>
      </c>
      <c r="FI51" s="144" t="s">
        <v>2090</v>
      </c>
      <c r="FJ51" s="144" t="s">
        <v>2091</v>
      </c>
      <c r="FK51" s="144" t="s">
        <v>2092</v>
      </c>
      <c r="FL51" s="144" t="s">
        <v>2082</v>
      </c>
      <c r="FM51" s="144" t="s">
        <v>2083</v>
      </c>
      <c r="FN51" s="144" t="s">
        <v>2084</v>
      </c>
      <c r="FO51" s="144" t="s">
        <v>2085</v>
      </c>
      <c r="FP51" s="144" t="s">
        <v>2086</v>
      </c>
      <c r="FQ51" s="144" t="s">
        <v>2087</v>
      </c>
      <c r="FR51" s="144" t="s">
        <v>2088</v>
      </c>
      <c r="FS51" s="144" t="s">
        <v>2089</v>
      </c>
      <c r="FT51" s="144" t="s">
        <v>2090</v>
      </c>
      <c r="FU51" s="144" t="s">
        <v>2091</v>
      </c>
      <c r="FV51" s="144" t="s">
        <v>2092</v>
      </c>
      <c r="FW51" s="144" t="s">
        <v>2082</v>
      </c>
      <c r="FX51" s="144" t="s">
        <v>2083</v>
      </c>
      <c r="FY51" s="144" t="s">
        <v>2084</v>
      </c>
      <c r="FZ51" s="144" t="s">
        <v>2085</v>
      </c>
      <c r="GA51" s="144" t="s">
        <v>2086</v>
      </c>
      <c r="GB51" s="144" t="s">
        <v>2087</v>
      </c>
      <c r="GC51" s="144" t="s">
        <v>2088</v>
      </c>
      <c r="GD51" s="144" t="s">
        <v>2089</v>
      </c>
      <c r="GE51" s="148" t="s">
        <v>2090</v>
      </c>
      <c r="GF51" s="148" t="s">
        <v>2091</v>
      </c>
      <c r="GG51" s="146" t="s">
        <v>2092</v>
      </c>
      <c r="GH51" s="138"/>
      <c r="GI51" s="147" t="s">
        <v>2081</v>
      </c>
      <c r="GJ51" s="138"/>
      <c r="GK51" s="147"/>
      <c r="GL51" s="140"/>
    </row>
    <row r="52" spans="1:194" ht="20.25" customHeight="1">
      <c r="A52" s="131"/>
      <c r="B52" s="24" t="s">
        <v>2093</v>
      </c>
      <c r="C52" s="141" t="s">
        <v>27</v>
      </c>
      <c r="D52" s="142">
        <v>3</v>
      </c>
      <c r="E52" s="143">
        <v>0</v>
      </c>
      <c r="F52" s="143">
        <v>0</v>
      </c>
      <c r="G52" s="143">
        <v>0</v>
      </c>
      <c r="H52" s="143">
        <v>0</v>
      </c>
      <c r="I52" s="143">
        <v>0</v>
      </c>
      <c r="J52" s="143">
        <v>0</v>
      </c>
      <c r="K52" s="143">
        <v>0</v>
      </c>
      <c r="L52" s="143">
        <v>0</v>
      </c>
      <c r="M52" s="143"/>
      <c r="N52" s="143"/>
      <c r="O52" s="144">
        <f t="shared" si="0"/>
        <v>0</v>
      </c>
      <c r="P52" s="143">
        <v>0</v>
      </c>
      <c r="Q52" s="143">
        <v>0</v>
      </c>
      <c r="R52" s="143">
        <v>0</v>
      </c>
      <c r="S52" s="143">
        <v>0</v>
      </c>
      <c r="T52" s="143">
        <v>0</v>
      </c>
      <c r="U52" s="143">
        <v>0</v>
      </c>
      <c r="V52" s="143">
        <v>0</v>
      </c>
      <c r="W52" s="143">
        <v>0</v>
      </c>
      <c r="X52" s="143"/>
      <c r="Y52" s="143"/>
      <c r="Z52" s="144">
        <f t="shared" si="1"/>
        <v>0</v>
      </c>
      <c r="AA52" s="143">
        <v>0</v>
      </c>
      <c r="AB52" s="143">
        <v>0</v>
      </c>
      <c r="AC52" s="143">
        <v>0</v>
      </c>
      <c r="AD52" s="143">
        <v>0</v>
      </c>
      <c r="AE52" s="143">
        <v>0</v>
      </c>
      <c r="AF52" s="143">
        <v>0</v>
      </c>
      <c r="AG52" s="143">
        <v>0</v>
      </c>
      <c r="AH52" s="143">
        <v>0</v>
      </c>
      <c r="AI52" s="143"/>
      <c r="AJ52" s="143"/>
      <c r="AK52" s="144">
        <f t="shared" si="2"/>
        <v>0</v>
      </c>
      <c r="AL52" s="143">
        <v>0</v>
      </c>
      <c r="AM52" s="143">
        <v>0</v>
      </c>
      <c r="AN52" s="143">
        <v>0</v>
      </c>
      <c r="AO52" s="143">
        <v>0</v>
      </c>
      <c r="AP52" s="143">
        <v>0</v>
      </c>
      <c r="AQ52" s="143">
        <v>0</v>
      </c>
      <c r="AR52" s="143">
        <v>0</v>
      </c>
      <c r="AS52" s="143">
        <v>0</v>
      </c>
      <c r="AT52" s="143"/>
      <c r="AU52" s="143"/>
      <c r="AV52" s="144">
        <f t="shared" si="3"/>
        <v>0</v>
      </c>
      <c r="AW52" s="143">
        <v>0</v>
      </c>
      <c r="AX52" s="143">
        <v>0</v>
      </c>
      <c r="AY52" s="143">
        <v>0</v>
      </c>
      <c r="AZ52" s="143">
        <v>0</v>
      </c>
      <c r="BA52" s="143">
        <v>0</v>
      </c>
      <c r="BB52" s="143">
        <v>0</v>
      </c>
      <c r="BC52" s="143">
        <v>0</v>
      </c>
      <c r="BD52" s="143">
        <v>0</v>
      </c>
      <c r="BE52" s="143"/>
      <c r="BF52" s="143"/>
      <c r="BG52" s="144">
        <f t="shared" si="4"/>
        <v>0</v>
      </c>
      <c r="BH52" s="143">
        <v>0</v>
      </c>
      <c r="BI52" s="143">
        <v>0</v>
      </c>
      <c r="BJ52" s="143">
        <v>0</v>
      </c>
      <c r="BK52" s="143">
        <v>0</v>
      </c>
      <c r="BL52" s="143">
        <v>0</v>
      </c>
      <c r="BM52" s="143">
        <v>0</v>
      </c>
      <c r="BN52" s="143">
        <v>0</v>
      </c>
      <c r="BO52" s="143">
        <v>0</v>
      </c>
      <c r="BP52" s="143"/>
      <c r="BQ52" s="143"/>
      <c r="BR52" s="144">
        <f t="shared" si="5"/>
        <v>0</v>
      </c>
      <c r="BS52" s="143">
        <v>0</v>
      </c>
      <c r="BT52" s="143">
        <v>0</v>
      </c>
      <c r="BU52" s="143">
        <v>0</v>
      </c>
      <c r="BV52" s="143">
        <v>0</v>
      </c>
      <c r="BW52" s="143">
        <v>0</v>
      </c>
      <c r="BX52" s="143">
        <v>0</v>
      </c>
      <c r="BY52" s="143">
        <v>0</v>
      </c>
      <c r="BZ52" s="143">
        <v>0</v>
      </c>
      <c r="CA52" s="143"/>
      <c r="CB52" s="143"/>
      <c r="CC52" s="144">
        <f t="shared" si="6"/>
        <v>0</v>
      </c>
      <c r="CD52" s="143">
        <v>0</v>
      </c>
      <c r="CE52" s="143">
        <v>0</v>
      </c>
      <c r="CF52" s="143">
        <v>0</v>
      </c>
      <c r="CG52" s="143">
        <v>0</v>
      </c>
      <c r="CH52" s="143">
        <v>0</v>
      </c>
      <c r="CI52" s="143">
        <v>0</v>
      </c>
      <c r="CJ52" s="143">
        <v>0</v>
      </c>
      <c r="CK52" s="143">
        <v>0</v>
      </c>
      <c r="CL52" s="145"/>
      <c r="CM52" s="145"/>
      <c r="CN52" s="146">
        <f t="shared" si="7"/>
        <v>0</v>
      </c>
      <c r="CO52" s="138"/>
      <c r="CP52" s="147" t="s">
        <v>2094</v>
      </c>
      <c r="CQ52" s="138"/>
      <c r="CR52" s="147"/>
      <c r="CS52" s="140"/>
      <c r="CT52" s="140"/>
      <c r="CU52" s="24" t="s">
        <v>2093</v>
      </c>
      <c r="CV52" s="141" t="s">
        <v>27</v>
      </c>
      <c r="CW52" s="142">
        <v>3</v>
      </c>
      <c r="CX52" s="143" t="s">
        <v>2095</v>
      </c>
      <c r="CY52" s="143" t="s">
        <v>2096</v>
      </c>
      <c r="CZ52" s="143" t="s">
        <v>2097</v>
      </c>
      <c r="DA52" s="143" t="s">
        <v>2098</v>
      </c>
      <c r="DB52" s="143" t="s">
        <v>2099</v>
      </c>
      <c r="DC52" s="143" t="s">
        <v>2100</v>
      </c>
      <c r="DD52" s="143" t="s">
        <v>2101</v>
      </c>
      <c r="DE52" s="143" t="s">
        <v>2102</v>
      </c>
      <c r="DF52" s="143" t="s">
        <v>2103</v>
      </c>
      <c r="DG52" s="143" t="s">
        <v>2104</v>
      </c>
      <c r="DH52" s="144" t="s">
        <v>2105</v>
      </c>
      <c r="DI52" s="143" t="s">
        <v>2095</v>
      </c>
      <c r="DJ52" s="143" t="s">
        <v>2096</v>
      </c>
      <c r="DK52" s="143" t="s">
        <v>2097</v>
      </c>
      <c r="DL52" s="143" t="s">
        <v>2098</v>
      </c>
      <c r="DM52" s="143" t="s">
        <v>2099</v>
      </c>
      <c r="DN52" s="143" t="s">
        <v>2100</v>
      </c>
      <c r="DO52" s="143" t="s">
        <v>2101</v>
      </c>
      <c r="DP52" s="143" t="s">
        <v>2102</v>
      </c>
      <c r="DQ52" s="143" t="s">
        <v>2103</v>
      </c>
      <c r="DR52" s="143" t="s">
        <v>2104</v>
      </c>
      <c r="DS52" s="144" t="s">
        <v>2105</v>
      </c>
      <c r="DT52" s="143" t="s">
        <v>2095</v>
      </c>
      <c r="DU52" s="143" t="s">
        <v>2096</v>
      </c>
      <c r="DV52" s="143" t="s">
        <v>2097</v>
      </c>
      <c r="DW52" s="143" t="s">
        <v>2098</v>
      </c>
      <c r="DX52" s="143" t="s">
        <v>2099</v>
      </c>
      <c r="DY52" s="143" t="s">
        <v>2100</v>
      </c>
      <c r="DZ52" s="143" t="s">
        <v>2101</v>
      </c>
      <c r="EA52" s="143" t="s">
        <v>2102</v>
      </c>
      <c r="EB52" s="143" t="s">
        <v>2103</v>
      </c>
      <c r="EC52" s="143" t="s">
        <v>2104</v>
      </c>
      <c r="ED52" s="144" t="s">
        <v>2105</v>
      </c>
      <c r="EE52" s="143" t="s">
        <v>2095</v>
      </c>
      <c r="EF52" s="143" t="s">
        <v>2096</v>
      </c>
      <c r="EG52" s="143" t="s">
        <v>2097</v>
      </c>
      <c r="EH52" s="143" t="s">
        <v>2098</v>
      </c>
      <c r="EI52" s="143" t="s">
        <v>2099</v>
      </c>
      <c r="EJ52" s="143" t="s">
        <v>2100</v>
      </c>
      <c r="EK52" s="143" t="s">
        <v>2101</v>
      </c>
      <c r="EL52" s="143" t="s">
        <v>2102</v>
      </c>
      <c r="EM52" s="143" t="s">
        <v>2103</v>
      </c>
      <c r="EN52" s="143" t="s">
        <v>2104</v>
      </c>
      <c r="EO52" s="144" t="s">
        <v>2105</v>
      </c>
      <c r="EP52" s="143" t="s">
        <v>2095</v>
      </c>
      <c r="EQ52" s="143" t="s">
        <v>2096</v>
      </c>
      <c r="ER52" s="143" t="s">
        <v>2097</v>
      </c>
      <c r="ES52" s="143" t="s">
        <v>2098</v>
      </c>
      <c r="ET52" s="143" t="s">
        <v>2099</v>
      </c>
      <c r="EU52" s="143" t="s">
        <v>2100</v>
      </c>
      <c r="EV52" s="143" t="s">
        <v>2101</v>
      </c>
      <c r="EW52" s="143" t="s">
        <v>2102</v>
      </c>
      <c r="EX52" s="143" t="s">
        <v>2103</v>
      </c>
      <c r="EY52" s="143" t="s">
        <v>2104</v>
      </c>
      <c r="EZ52" s="144" t="s">
        <v>2105</v>
      </c>
      <c r="FA52" s="143" t="s">
        <v>2095</v>
      </c>
      <c r="FB52" s="143" t="s">
        <v>2096</v>
      </c>
      <c r="FC52" s="143" t="s">
        <v>2097</v>
      </c>
      <c r="FD52" s="143" t="s">
        <v>2098</v>
      </c>
      <c r="FE52" s="143" t="s">
        <v>2099</v>
      </c>
      <c r="FF52" s="143" t="s">
        <v>2100</v>
      </c>
      <c r="FG52" s="143" t="s">
        <v>2101</v>
      </c>
      <c r="FH52" s="143" t="s">
        <v>2102</v>
      </c>
      <c r="FI52" s="143" t="s">
        <v>2103</v>
      </c>
      <c r="FJ52" s="143" t="s">
        <v>2104</v>
      </c>
      <c r="FK52" s="144" t="s">
        <v>2105</v>
      </c>
      <c r="FL52" s="143" t="s">
        <v>2095</v>
      </c>
      <c r="FM52" s="143" t="s">
        <v>2096</v>
      </c>
      <c r="FN52" s="143" t="s">
        <v>2097</v>
      </c>
      <c r="FO52" s="143" t="s">
        <v>2098</v>
      </c>
      <c r="FP52" s="143" t="s">
        <v>2099</v>
      </c>
      <c r="FQ52" s="143" t="s">
        <v>2100</v>
      </c>
      <c r="FR52" s="143" t="s">
        <v>2101</v>
      </c>
      <c r="FS52" s="143" t="s">
        <v>2102</v>
      </c>
      <c r="FT52" s="143" t="s">
        <v>2103</v>
      </c>
      <c r="FU52" s="143" t="s">
        <v>2104</v>
      </c>
      <c r="FV52" s="144" t="s">
        <v>2105</v>
      </c>
      <c r="FW52" s="143" t="s">
        <v>2095</v>
      </c>
      <c r="FX52" s="143" t="s">
        <v>2096</v>
      </c>
      <c r="FY52" s="143" t="s">
        <v>2097</v>
      </c>
      <c r="FZ52" s="143" t="s">
        <v>2098</v>
      </c>
      <c r="GA52" s="143" t="s">
        <v>2099</v>
      </c>
      <c r="GB52" s="143" t="s">
        <v>2100</v>
      </c>
      <c r="GC52" s="143" t="s">
        <v>2101</v>
      </c>
      <c r="GD52" s="143" t="s">
        <v>2102</v>
      </c>
      <c r="GE52" s="145" t="s">
        <v>2103</v>
      </c>
      <c r="GF52" s="145" t="s">
        <v>2104</v>
      </c>
      <c r="GG52" s="146" t="s">
        <v>2105</v>
      </c>
      <c r="GH52" s="138"/>
      <c r="GI52" s="147" t="s">
        <v>2094</v>
      </c>
      <c r="GJ52" s="138"/>
      <c r="GK52" s="147"/>
      <c r="GL52" s="140"/>
    </row>
    <row r="53" spans="1:194" ht="20.25" customHeight="1">
      <c r="A53" s="131"/>
      <c r="B53" s="24" t="s">
        <v>2106</v>
      </c>
      <c r="C53" s="141" t="s">
        <v>27</v>
      </c>
      <c r="D53" s="142">
        <v>3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/>
      <c r="N53" s="143"/>
      <c r="O53" s="144">
        <f t="shared" si="0"/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43">
        <v>0</v>
      </c>
      <c r="W53" s="143">
        <v>0</v>
      </c>
      <c r="X53" s="143"/>
      <c r="Y53" s="143"/>
      <c r="Z53" s="144">
        <f t="shared" si="1"/>
        <v>0</v>
      </c>
      <c r="AA53" s="143">
        <v>0</v>
      </c>
      <c r="AB53" s="143">
        <v>0</v>
      </c>
      <c r="AC53" s="143">
        <v>0</v>
      </c>
      <c r="AD53" s="143">
        <v>0</v>
      </c>
      <c r="AE53" s="143">
        <v>0</v>
      </c>
      <c r="AF53" s="143">
        <v>0</v>
      </c>
      <c r="AG53" s="143">
        <v>0</v>
      </c>
      <c r="AH53" s="143">
        <v>0</v>
      </c>
      <c r="AI53" s="143"/>
      <c r="AJ53" s="143"/>
      <c r="AK53" s="144">
        <f t="shared" si="2"/>
        <v>0</v>
      </c>
      <c r="AL53" s="143">
        <v>0</v>
      </c>
      <c r="AM53" s="143">
        <v>0</v>
      </c>
      <c r="AN53" s="143">
        <v>0</v>
      </c>
      <c r="AO53" s="143">
        <v>0</v>
      </c>
      <c r="AP53" s="143">
        <v>0</v>
      </c>
      <c r="AQ53" s="143">
        <v>0</v>
      </c>
      <c r="AR53" s="143">
        <v>0</v>
      </c>
      <c r="AS53" s="143">
        <v>0</v>
      </c>
      <c r="AT53" s="143"/>
      <c r="AU53" s="143"/>
      <c r="AV53" s="144">
        <f t="shared" si="3"/>
        <v>0</v>
      </c>
      <c r="AW53" s="143">
        <v>0</v>
      </c>
      <c r="AX53" s="143">
        <v>0</v>
      </c>
      <c r="AY53" s="143">
        <v>0</v>
      </c>
      <c r="AZ53" s="143">
        <v>0</v>
      </c>
      <c r="BA53" s="143">
        <v>0</v>
      </c>
      <c r="BB53" s="143">
        <v>0</v>
      </c>
      <c r="BC53" s="143">
        <v>0</v>
      </c>
      <c r="BD53" s="143">
        <v>0</v>
      </c>
      <c r="BE53" s="143"/>
      <c r="BF53" s="143"/>
      <c r="BG53" s="144">
        <f t="shared" si="4"/>
        <v>0</v>
      </c>
      <c r="BH53" s="143">
        <v>0</v>
      </c>
      <c r="BI53" s="143">
        <v>0</v>
      </c>
      <c r="BJ53" s="143">
        <v>0</v>
      </c>
      <c r="BK53" s="143">
        <v>0</v>
      </c>
      <c r="BL53" s="143">
        <v>0</v>
      </c>
      <c r="BM53" s="143">
        <v>0</v>
      </c>
      <c r="BN53" s="143">
        <v>0</v>
      </c>
      <c r="BO53" s="143">
        <v>0</v>
      </c>
      <c r="BP53" s="143"/>
      <c r="BQ53" s="143"/>
      <c r="BR53" s="144">
        <f t="shared" si="5"/>
        <v>0</v>
      </c>
      <c r="BS53" s="143">
        <v>0</v>
      </c>
      <c r="BT53" s="143">
        <v>0</v>
      </c>
      <c r="BU53" s="143">
        <v>0</v>
      </c>
      <c r="BV53" s="143">
        <v>0</v>
      </c>
      <c r="BW53" s="143">
        <v>0</v>
      </c>
      <c r="BX53" s="143">
        <v>0</v>
      </c>
      <c r="BY53" s="143">
        <v>0</v>
      </c>
      <c r="BZ53" s="143">
        <v>0</v>
      </c>
      <c r="CA53" s="143"/>
      <c r="CB53" s="143"/>
      <c r="CC53" s="144">
        <f t="shared" si="6"/>
        <v>0</v>
      </c>
      <c r="CD53" s="143">
        <v>0</v>
      </c>
      <c r="CE53" s="143">
        <v>0</v>
      </c>
      <c r="CF53" s="143">
        <v>0</v>
      </c>
      <c r="CG53" s="143">
        <v>0</v>
      </c>
      <c r="CH53" s="143">
        <v>0</v>
      </c>
      <c r="CI53" s="143">
        <v>0</v>
      </c>
      <c r="CJ53" s="143">
        <v>0</v>
      </c>
      <c r="CK53" s="143">
        <v>0</v>
      </c>
      <c r="CL53" s="145"/>
      <c r="CM53" s="145"/>
      <c r="CN53" s="146">
        <f t="shared" si="7"/>
        <v>0</v>
      </c>
      <c r="CO53" s="138"/>
      <c r="CP53" s="147" t="s">
        <v>2107</v>
      </c>
      <c r="CQ53" s="138"/>
      <c r="CR53" s="147"/>
      <c r="CS53" s="140"/>
      <c r="CT53" s="140"/>
      <c r="CU53" s="24" t="s">
        <v>2106</v>
      </c>
      <c r="CV53" s="141" t="s">
        <v>27</v>
      </c>
      <c r="CW53" s="142">
        <v>3</v>
      </c>
      <c r="CX53" s="143" t="s">
        <v>2108</v>
      </c>
      <c r="CY53" s="143" t="s">
        <v>2109</v>
      </c>
      <c r="CZ53" s="143" t="s">
        <v>2110</v>
      </c>
      <c r="DA53" s="143" t="s">
        <v>2111</v>
      </c>
      <c r="DB53" s="143" t="s">
        <v>2112</v>
      </c>
      <c r="DC53" s="143" t="s">
        <v>2113</v>
      </c>
      <c r="DD53" s="143" t="s">
        <v>2114</v>
      </c>
      <c r="DE53" s="143" t="s">
        <v>2115</v>
      </c>
      <c r="DF53" s="143" t="s">
        <v>2116</v>
      </c>
      <c r="DG53" s="143" t="s">
        <v>2117</v>
      </c>
      <c r="DH53" s="144" t="s">
        <v>2118</v>
      </c>
      <c r="DI53" s="143" t="s">
        <v>2108</v>
      </c>
      <c r="DJ53" s="143" t="s">
        <v>2109</v>
      </c>
      <c r="DK53" s="143" t="s">
        <v>2110</v>
      </c>
      <c r="DL53" s="143" t="s">
        <v>2111</v>
      </c>
      <c r="DM53" s="143" t="s">
        <v>2112</v>
      </c>
      <c r="DN53" s="143" t="s">
        <v>2113</v>
      </c>
      <c r="DO53" s="143" t="s">
        <v>2114</v>
      </c>
      <c r="DP53" s="143" t="s">
        <v>2115</v>
      </c>
      <c r="DQ53" s="143" t="s">
        <v>2116</v>
      </c>
      <c r="DR53" s="143" t="s">
        <v>2117</v>
      </c>
      <c r="DS53" s="144" t="s">
        <v>2118</v>
      </c>
      <c r="DT53" s="143" t="s">
        <v>2108</v>
      </c>
      <c r="DU53" s="143" t="s">
        <v>2109</v>
      </c>
      <c r="DV53" s="143" t="s">
        <v>2110</v>
      </c>
      <c r="DW53" s="143" t="s">
        <v>2111</v>
      </c>
      <c r="DX53" s="143" t="s">
        <v>2112</v>
      </c>
      <c r="DY53" s="143" t="s">
        <v>2113</v>
      </c>
      <c r="DZ53" s="143" t="s">
        <v>2114</v>
      </c>
      <c r="EA53" s="143" t="s">
        <v>2115</v>
      </c>
      <c r="EB53" s="143" t="s">
        <v>2116</v>
      </c>
      <c r="EC53" s="143" t="s">
        <v>2117</v>
      </c>
      <c r="ED53" s="144" t="s">
        <v>2118</v>
      </c>
      <c r="EE53" s="143" t="s">
        <v>2108</v>
      </c>
      <c r="EF53" s="143" t="s">
        <v>2109</v>
      </c>
      <c r="EG53" s="143" t="s">
        <v>2110</v>
      </c>
      <c r="EH53" s="143" t="s">
        <v>2111</v>
      </c>
      <c r="EI53" s="143" t="s">
        <v>2112</v>
      </c>
      <c r="EJ53" s="143" t="s">
        <v>2113</v>
      </c>
      <c r="EK53" s="143" t="s">
        <v>2114</v>
      </c>
      <c r="EL53" s="143" t="s">
        <v>2115</v>
      </c>
      <c r="EM53" s="143" t="s">
        <v>2116</v>
      </c>
      <c r="EN53" s="143" t="s">
        <v>2117</v>
      </c>
      <c r="EO53" s="144" t="s">
        <v>2118</v>
      </c>
      <c r="EP53" s="143" t="s">
        <v>2108</v>
      </c>
      <c r="EQ53" s="143" t="s">
        <v>2109</v>
      </c>
      <c r="ER53" s="143" t="s">
        <v>2110</v>
      </c>
      <c r="ES53" s="143" t="s">
        <v>2111</v>
      </c>
      <c r="ET53" s="143" t="s">
        <v>2112</v>
      </c>
      <c r="EU53" s="143" t="s">
        <v>2113</v>
      </c>
      <c r="EV53" s="143" t="s">
        <v>2114</v>
      </c>
      <c r="EW53" s="143" t="s">
        <v>2115</v>
      </c>
      <c r="EX53" s="143" t="s">
        <v>2116</v>
      </c>
      <c r="EY53" s="143" t="s">
        <v>2117</v>
      </c>
      <c r="EZ53" s="144" t="s">
        <v>2118</v>
      </c>
      <c r="FA53" s="143" t="s">
        <v>2108</v>
      </c>
      <c r="FB53" s="143" t="s">
        <v>2109</v>
      </c>
      <c r="FC53" s="143" t="s">
        <v>2110</v>
      </c>
      <c r="FD53" s="143" t="s">
        <v>2111</v>
      </c>
      <c r="FE53" s="143" t="s">
        <v>2112</v>
      </c>
      <c r="FF53" s="143" t="s">
        <v>2113</v>
      </c>
      <c r="FG53" s="143" t="s">
        <v>2114</v>
      </c>
      <c r="FH53" s="143" t="s">
        <v>2115</v>
      </c>
      <c r="FI53" s="143" t="s">
        <v>2116</v>
      </c>
      <c r="FJ53" s="143" t="s">
        <v>2117</v>
      </c>
      <c r="FK53" s="144" t="s">
        <v>2118</v>
      </c>
      <c r="FL53" s="143" t="s">
        <v>2108</v>
      </c>
      <c r="FM53" s="143" t="s">
        <v>2109</v>
      </c>
      <c r="FN53" s="143" t="s">
        <v>2110</v>
      </c>
      <c r="FO53" s="143" t="s">
        <v>2111</v>
      </c>
      <c r="FP53" s="143" t="s">
        <v>2112</v>
      </c>
      <c r="FQ53" s="143" t="s">
        <v>2113</v>
      </c>
      <c r="FR53" s="143" t="s">
        <v>2114</v>
      </c>
      <c r="FS53" s="143" t="s">
        <v>2115</v>
      </c>
      <c r="FT53" s="143" t="s">
        <v>2116</v>
      </c>
      <c r="FU53" s="143" t="s">
        <v>2117</v>
      </c>
      <c r="FV53" s="144" t="s">
        <v>2118</v>
      </c>
      <c r="FW53" s="143" t="s">
        <v>2108</v>
      </c>
      <c r="FX53" s="143" t="s">
        <v>2109</v>
      </c>
      <c r="FY53" s="143" t="s">
        <v>2110</v>
      </c>
      <c r="FZ53" s="143" t="s">
        <v>2111</v>
      </c>
      <c r="GA53" s="143" t="s">
        <v>2112</v>
      </c>
      <c r="GB53" s="143" t="s">
        <v>2113</v>
      </c>
      <c r="GC53" s="143" t="s">
        <v>2114</v>
      </c>
      <c r="GD53" s="143" t="s">
        <v>2115</v>
      </c>
      <c r="GE53" s="145" t="s">
        <v>2116</v>
      </c>
      <c r="GF53" s="145" t="s">
        <v>2117</v>
      </c>
      <c r="GG53" s="146" t="s">
        <v>2118</v>
      </c>
      <c r="GH53" s="138"/>
      <c r="GI53" s="147" t="s">
        <v>2107</v>
      </c>
      <c r="GJ53" s="138"/>
      <c r="GK53" s="147"/>
      <c r="GL53" s="140"/>
    </row>
    <row r="54" spans="1:194" ht="20.25" customHeight="1">
      <c r="A54" s="131"/>
      <c r="B54" s="24" t="s">
        <v>2119</v>
      </c>
      <c r="C54" s="141" t="s">
        <v>27</v>
      </c>
      <c r="D54" s="142">
        <v>3</v>
      </c>
      <c r="E54" s="144">
        <f t="shared" ref="E54:L54" si="120">IFERROR(SUM(E52:E53), 0)</f>
        <v>0</v>
      </c>
      <c r="F54" s="144">
        <f t="shared" si="120"/>
        <v>0</v>
      </c>
      <c r="G54" s="144">
        <f t="shared" si="120"/>
        <v>0</v>
      </c>
      <c r="H54" s="144">
        <f t="shared" si="120"/>
        <v>0</v>
      </c>
      <c r="I54" s="144">
        <f t="shared" si="120"/>
        <v>0</v>
      </c>
      <c r="J54" s="144">
        <f t="shared" si="120"/>
        <v>0</v>
      </c>
      <c r="K54" s="144">
        <f t="shared" si="120"/>
        <v>0</v>
      </c>
      <c r="L54" s="144">
        <f t="shared" si="120"/>
        <v>0</v>
      </c>
      <c r="M54" s="144">
        <f>IFERROR(SUM(M52:M53), 0)</f>
        <v>0</v>
      </c>
      <c r="N54" s="144">
        <f>IFERROR(SUM(N52:N53), 0)</f>
        <v>0</v>
      </c>
      <c r="O54" s="144">
        <f t="shared" si="0"/>
        <v>0</v>
      </c>
      <c r="P54" s="144">
        <f t="shared" ref="P54:Y54" si="121">IFERROR(SUM(P52:P53), 0)</f>
        <v>0</v>
      </c>
      <c r="Q54" s="144">
        <f t="shared" si="121"/>
        <v>0</v>
      </c>
      <c r="R54" s="144">
        <f t="shared" si="121"/>
        <v>0</v>
      </c>
      <c r="S54" s="144">
        <f t="shared" si="121"/>
        <v>0</v>
      </c>
      <c r="T54" s="144">
        <f t="shared" si="121"/>
        <v>0</v>
      </c>
      <c r="U54" s="144">
        <f t="shared" si="121"/>
        <v>0</v>
      </c>
      <c r="V54" s="144">
        <f t="shared" si="121"/>
        <v>0</v>
      </c>
      <c r="W54" s="144">
        <f t="shared" si="121"/>
        <v>0</v>
      </c>
      <c r="X54" s="144">
        <f t="shared" si="121"/>
        <v>0</v>
      </c>
      <c r="Y54" s="144">
        <f t="shared" si="121"/>
        <v>0</v>
      </c>
      <c r="Z54" s="144">
        <f t="shared" si="1"/>
        <v>0</v>
      </c>
      <c r="AA54" s="144">
        <f t="shared" ref="AA54:AJ54" si="122">IFERROR(SUM(AA52:AA53), 0)</f>
        <v>0</v>
      </c>
      <c r="AB54" s="144">
        <f t="shared" si="122"/>
        <v>0</v>
      </c>
      <c r="AC54" s="144">
        <f t="shared" si="122"/>
        <v>0</v>
      </c>
      <c r="AD54" s="144">
        <f t="shared" si="122"/>
        <v>0</v>
      </c>
      <c r="AE54" s="144">
        <f t="shared" si="122"/>
        <v>0</v>
      </c>
      <c r="AF54" s="144">
        <f t="shared" si="122"/>
        <v>0</v>
      </c>
      <c r="AG54" s="144">
        <f t="shared" si="122"/>
        <v>0</v>
      </c>
      <c r="AH54" s="144">
        <f t="shared" si="122"/>
        <v>0</v>
      </c>
      <c r="AI54" s="144">
        <f t="shared" si="122"/>
        <v>0</v>
      </c>
      <c r="AJ54" s="144">
        <f t="shared" si="122"/>
        <v>0</v>
      </c>
      <c r="AK54" s="144">
        <f t="shared" si="2"/>
        <v>0</v>
      </c>
      <c r="AL54" s="144">
        <f t="shared" ref="AL54:AU54" si="123">IFERROR(SUM(AL52:AL53), 0)</f>
        <v>0</v>
      </c>
      <c r="AM54" s="144">
        <f t="shared" si="123"/>
        <v>0</v>
      </c>
      <c r="AN54" s="144">
        <f t="shared" si="123"/>
        <v>0</v>
      </c>
      <c r="AO54" s="144">
        <f t="shared" si="123"/>
        <v>0</v>
      </c>
      <c r="AP54" s="144">
        <f t="shared" si="123"/>
        <v>0</v>
      </c>
      <c r="AQ54" s="144">
        <f t="shared" si="123"/>
        <v>0</v>
      </c>
      <c r="AR54" s="144">
        <f t="shared" si="123"/>
        <v>0</v>
      </c>
      <c r="AS54" s="144">
        <f t="shared" si="123"/>
        <v>0</v>
      </c>
      <c r="AT54" s="144">
        <f t="shared" si="123"/>
        <v>0</v>
      </c>
      <c r="AU54" s="144">
        <f t="shared" si="123"/>
        <v>0</v>
      </c>
      <c r="AV54" s="144">
        <f t="shared" si="3"/>
        <v>0</v>
      </c>
      <c r="AW54" s="144">
        <f t="shared" ref="AW54:BF54" si="124">IFERROR(SUM(AW52:AW53), 0)</f>
        <v>0</v>
      </c>
      <c r="AX54" s="144">
        <f t="shared" si="124"/>
        <v>0</v>
      </c>
      <c r="AY54" s="144">
        <f t="shared" si="124"/>
        <v>0</v>
      </c>
      <c r="AZ54" s="144">
        <f t="shared" si="124"/>
        <v>0</v>
      </c>
      <c r="BA54" s="144">
        <f t="shared" si="124"/>
        <v>0</v>
      </c>
      <c r="BB54" s="144">
        <f t="shared" si="124"/>
        <v>0</v>
      </c>
      <c r="BC54" s="144">
        <f t="shared" si="124"/>
        <v>0</v>
      </c>
      <c r="BD54" s="144">
        <f t="shared" si="124"/>
        <v>0</v>
      </c>
      <c r="BE54" s="144">
        <f t="shared" si="124"/>
        <v>0</v>
      </c>
      <c r="BF54" s="144">
        <f t="shared" si="124"/>
        <v>0</v>
      </c>
      <c r="BG54" s="144">
        <f t="shared" si="4"/>
        <v>0</v>
      </c>
      <c r="BH54" s="144">
        <f t="shared" ref="BH54:BQ54" si="125">IFERROR(SUM(BH52:BH53), 0)</f>
        <v>0</v>
      </c>
      <c r="BI54" s="144">
        <f t="shared" si="125"/>
        <v>0</v>
      </c>
      <c r="BJ54" s="144">
        <f t="shared" si="125"/>
        <v>0</v>
      </c>
      <c r="BK54" s="144">
        <f t="shared" si="125"/>
        <v>0</v>
      </c>
      <c r="BL54" s="144">
        <f t="shared" si="125"/>
        <v>0</v>
      </c>
      <c r="BM54" s="144">
        <f t="shared" si="125"/>
        <v>0</v>
      </c>
      <c r="BN54" s="144">
        <f t="shared" si="125"/>
        <v>0</v>
      </c>
      <c r="BO54" s="144">
        <f t="shared" si="125"/>
        <v>0</v>
      </c>
      <c r="BP54" s="144">
        <f t="shared" si="125"/>
        <v>0</v>
      </c>
      <c r="BQ54" s="144">
        <f t="shared" si="125"/>
        <v>0</v>
      </c>
      <c r="BR54" s="144">
        <f t="shared" si="5"/>
        <v>0</v>
      </c>
      <c r="BS54" s="144">
        <f t="shared" ref="BS54:CB54" si="126">IFERROR(SUM(BS52:BS53), 0)</f>
        <v>0</v>
      </c>
      <c r="BT54" s="144">
        <f t="shared" si="126"/>
        <v>0</v>
      </c>
      <c r="BU54" s="144">
        <f t="shared" si="126"/>
        <v>0</v>
      </c>
      <c r="BV54" s="144">
        <f t="shared" si="126"/>
        <v>0</v>
      </c>
      <c r="BW54" s="144">
        <f t="shared" si="126"/>
        <v>0</v>
      </c>
      <c r="BX54" s="144">
        <f t="shared" si="126"/>
        <v>0</v>
      </c>
      <c r="BY54" s="144">
        <f t="shared" si="126"/>
        <v>0</v>
      </c>
      <c r="BZ54" s="144">
        <f t="shared" si="126"/>
        <v>0</v>
      </c>
      <c r="CA54" s="144">
        <f t="shared" si="126"/>
        <v>0</v>
      </c>
      <c r="CB54" s="144">
        <f t="shared" si="126"/>
        <v>0</v>
      </c>
      <c r="CC54" s="144">
        <f t="shared" si="6"/>
        <v>0</v>
      </c>
      <c r="CD54" s="144">
        <f t="shared" ref="CD54:CM54" si="127">IFERROR(SUM(CD52:CD53), 0)</f>
        <v>0</v>
      </c>
      <c r="CE54" s="144">
        <f t="shared" si="127"/>
        <v>0</v>
      </c>
      <c r="CF54" s="144">
        <f t="shared" si="127"/>
        <v>0</v>
      </c>
      <c r="CG54" s="144">
        <f t="shared" si="127"/>
        <v>0</v>
      </c>
      <c r="CH54" s="144">
        <f t="shared" si="127"/>
        <v>0</v>
      </c>
      <c r="CI54" s="144">
        <f t="shared" si="127"/>
        <v>0</v>
      </c>
      <c r="CJ54" s="144">
        <f t="shared" si="127"/>
        <v>0</v>
      </c>
      <c r="CK54" s="144">
        <f t="shared" si="127"/>
        <v>0</v>
      </c>
      <c r="CL54" s="148">
        <f t="shared" si="127"/>
        <v>0</v>
      </c>
      <c r="CM54" s="148">
        <f t="shared" si="127"/>
        <v>0</v>
      </c>
      <c r="CN54" s="146">
        <f t="shared" si="7"/>
        <v>0</v>
      </c>
      <c r="CO54" s="138"/>
      <c r="CP54" s="147" t="s">
        <v>2120</v>
      </c>
      <c r="CQ54" s="138"/>
      <c r="CR54" s="147"/>
      <c r="CS54" s="140"/>
      <c r="CT54" s="140"/>
      <c r="CU54" s="24" t="s">
        <v>2119</v>
      </c>
      <c r="CV54" s="141" t="s">
        <v>27</v>
      </c>
      <c r="CW54" s="142">
        <v>3</v>
      </c>
      <c r="CX54" s="144" t="s">
        <v>2121</v>
      </c>
      <c r="CY54" s="144" t="s">
        <v>2122</v>
      </c>
      <c r="CZ54" s="144" t="s">
        <v>2123</v>
      </c>
      <c r="DA54" s="144" t="s">
        <v>2124</v>
      </c>
      <c r="DB54" s="144" t="s">
        <v>2125</v>
      </c>
      <c r="DC54" s="144" t="s">
        <v>2126</v>
      </c>
      <c r="DD54" s="144" t="s">
        <v>2127</v>
      </c>
      <c r="DE54" s="144" t="s">
        <v>2128</v>
      </c>
      <c r="DF54" s="144" t="s">
        <v>2129</v>
      </c>
      <c r="DG54" s="144" t="s">
        <v>2130</v>
      </c>
      <c r="DH54" s="144" t="s">
        <v>2131</v>
      </c>
      <c r="DI54" s="144" t="s">
        <v>2121</v>
      </c>
      <c r="DJ54" s="144" t="s">
        <v>2122</v>
      </c>
      <c r="DK54" s="144" t="s">
        <v>2123</v>
      </c>
      <c r="DL54" s="144" t="s">
        <v>2124</v>
      </c>
      <c r="DM54" s="144" t="s">
        <v>2125</v>
      </c>
      <c r="DN54" s="144" t="s">
        <v>2126</v>
      </c>
      <c r="DO54" s="144" t="s">
        <v>2127</v>
      </c>
      <c r="DP54" s="144" t="s">
        <v>2128</v>
      </c>
      <c r="DQ54" s="144" t="s">
        <v>2129</v>
      </c>
      <c r="DR54" s="144" t="s">
        <v>2130</v>
      </c>
      <c r="DS54" s="144" t="s">
        <v>2131</v>
      </c>
      <c r="DT54" s="144" t="s">
        <v>2121</v>
      </c>
      <c r="DU54" s="144" t="s">
        <v>2122</v>
      </c>
      <c r="DV54" s="144" t="s">
        <v>2123</v>
      </c>
      <c r="DW54" s="144" t="s">
        <v>2124</v>
      </c>
      <c r="DX54" s="144" t="s">
        <v>2125</v>
      </c>
      <c r="DY54" s="144" t="s">
        <v>2126</v>
      </c>
      <c r="DZ54" s="144" t="s">
        <v>2127</v>
      </c>
      <c r="EA54" s="144" t="s">
        <v>2128</v>
      </c>
      <c r="EB54" s="144" t="s">
        <v>2129</v>
      </c>
      <c r="EC54" s="144" t="s">
        <v>2130</v>
      </c>
      <c r="ED54" s="144" t="s">
        <v>2131</v>
      </c>
      <c r="EE54" s="144" t="s">
        <v>2121</v>
      </c>
      <c r="EF54" s="144" t="s">
        <v>2122</v>
      </c>
      <c r="EG54" s="144" t="s">
        <v>2123</v>
      </c>
      <c r="EH54" s="144" t="s">
        <v>2124</v>
      </c>
      <c r="EI54" s="144" t="s">
        <v>2125</v>
      </c>
      <c r="EJ54" s="144" t="s">
        <v>2126</v>
      </c>
      <c r="EK54" s="144" t="s">
        <v>2127</v>
      </c>
      <c r="EL54" s="144" t="s">
        <v>2128</v>
      </c>
      <c r="EM54" s="144" t="s">
        <v>2129</v>
      </c>
      <c r="EN54" s="144" t="s">
        <v>2130</v>
      </c>
      <c r="EO54" s="144" t="s">
        <v>2131</v>
      </c>
      <c r="EP54" s="144" t="s">
        <v>2121</v>
      </c>
      <c r="EQ54" s="144" t="s">
        <v>2122</v>
      </c>
      <c r="ER54" s="144" t="s">
        <v>2123</v>
      </c>
      <c r="ES54" s="144" t="s">
        <v>2124</v>
      </c>
      <c r="ET54" s="144" t="s">
        <v>2125</v>
      </c>
      <c r="EU54" s="144" t="s">
        <v>2126</v>
      </c>
      <c r="EV54" s="144" t="s">
        <v>2127</v>
      </c>
      <c r="EW54" s="144" t="s">
        <v>2128</v>
      </c>
      <c r="EX54" s="144" t="s">
        <v>2129</v>
      </c>
      <c r="EY54" s="144" t="s">
        <v>2130</v>
      </c>
      <c r="EZ54" s="144" t="s">
        <v>2131</v>
      </c>
      <c r="FA54" s="144" t="s">
        <v>2121</v>
      </c>
      <c r="FB54" s="144" t="s">
        <v>2122</v>
      </c>
      <c r="FC54" s="144" t="s">
        <v>2123</v>
      </c>
      <c r="FD54" s="144" t="s">
        <v>2124</v>
      </c>
      <c r="FE54" s="144" t="s">
        <v>2125</v>
      </c>
      <c r="FF54" s="144" t="s">
        <v>2126</v>
      </c>
      <c r="FG54" s="144" t="s">
        <v>2127</v>
      </c>
      <c r="FH54" s="144" t="s">
        <v>2128</v>
      </c>
      <c r="FI54" s="144" t="s">
        <v>2129</v>
      </c>
      <c r="FJ54" s="144" t="s">
        <v>2130</v>
      </c>
      <c r="FK54" s="144" t="s">
        <v>2131</v>
      </c>
      <c r="FL54" s="144" t="s">
        <v>2121</v>
      </c>
      <c r="FM54" s="144" t="s">
        <v>2122</v>
      </c>
      <c r="FN54" s="144" t="s">
        <v>2123</v>
      </c>
      <c r="FO54" s="144" t="s">
        <v>2124</v>
      </c>
      <c r="FP54" s="144" t="s">
        <v>2125</v>
      </c>
      <c r="FQ54" s="144" t="s">
        <v>2126</v>
      </c>
      <c r="FR54" s="144" t="s">
        <v>2127</v>
      </c>
      <c r="FS54" s="144" t="s">
        <v>2128</v>
      </c>
      <c r="FT54" s="144" t="s">
        <v>2129</v>
      </c>
      <c r="FU54" s="144" t="s">
        <v>2130</v>
      </c>
      <c r="FV54" s="144" t="s">
        <v>2131</v>
      </c>
      <c r="FW54" s="144" t="s">
        <v>2121</v>
      </c>
      <c r="FX54" s="144" t="s">
        <v>2122</v>
      </c>
      <c r="FY54" s="144" t="s">
        <v>2123</v>
      </c>
      <c r="FZ54" s="144" t="s">
        <v>2124</v>
      </c>
      <c r="GA54" s="144" t="s">
        <v>2125</v>
      </c>
      <c r="GB54" s="144" t="s">
        <v>2126</v>
      </c>
      <c r="GC54" s="144" t="s">
        <v>2127</v>
      </c>
      <c r="GD54" s="144" t="s">
        <v>2128</v>
      </c>
      <c r="GE54" s="148" t="s">
        <v>2129</v>
      </c>
      <c r="GF54" s="148" t="s">
        <v>2130</v>
      </c>
      <c r="GG54" s="146" t="s">
        <v>2131</v>
      </c>
      <c r="GH54" s="138"/>
      <c r="GI54" s="147" t="s">
        <v>2120</v>
      </c>
      <c r="GJ54" s="138"/>
      <c r="GK54" s="147"/>
      <c r="GL54" s="140"/>
    </row>
    <row r="55" spans="1:194" ht="20.25" customHeight="1">
      <c r="A55" s="86"/>
      <c r="B55" s="24" t="s">
        <v>2132</v>
      </c>
      <c r="C55" s="141" t="s">
        <v>27</v>
      </c>
      <c r="D55" s="142">
        <v>3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>
        <v>0</v>
      </c>
      <c r="L55" s="143">
        <v>0</v>
      </c>
      <c r="M55" s="143"/>
      <c r="N55" s="143"/>
      <c r="O55" s="144">
        <f t="shared" si="0"/>
        <v>0</v>
      </c>
      <c r="P55" s="143">
        <v>0</v>
      </c>
      <c r="Q55" s="143">
        <v>0</v>
      </c>
      <c r="R55" s="143">
        <v>0</v>
      </c>
      <c r="S55" s="143">
        <v>0</v>
      </c>
      <c r="T55" s="143">
        <v>0</v>
      </c>
      <c r="U55" s="143">
        <v>0</v>
      </c>
      <c r="V55" s="143">
        <v>0</v>
      </c>
      <c r="W55" s="143">
        <v>0</v>
      </c>
      <c r="X55" s="143"/>
      <c r="Y55" s="143"/>
      <c r="Z55" s="144">
        <f t="shared" si="1"/>
        <v>0</v>
      </c>
      <c r="AA55" s="143">
        <v>0</v>
      </c>
      <c r="AB55" s="143">
        <v>0</v>
      </c>
      <c r="AC55" s="143">
        <v>0</v>
      </c>
      <c r="AD55" s="143">
        <v>0</v>
      </c>
      <c r="AE55" s="143">
        <v>0</v>
      </c>
      <c r="AF55" s="143">
        <v>0</v>
      </c>
      <c r="AG55" s="143">
        <v>0</v>
      </c>
      <c r="AH55" s="143">
        <v>0</v>
      </c>
      <c r="AI55" s="143"/>
      <c r="AJ55" s="143"/>
      <c r="AK55" s="144">
        <f t="shared" si="2"/>
        <v>0</v>
      </c>
      <c r="AL55" s="143">
        <v>0</v>
      </c>
      <c r="AM55" s="143">
        <v>0</v>
      </c>
      <c r="AN55" s="143">
        <v>0</v>
      </c>
      <c r="AO55" s="143">
        <v>0</v>
      </c>
      <c r="AP55" s="143">
        <v>0</v>
      </c>
      <c r="AQ55" s="143">
        <v>0</v>
      </c>
      <c r="AR55" s="143">
        <v>0</v>
      </c>
      <c r="AS55" s="143">
        <v>0</v>
      </c>
      <c r="AT55" s="143"/>
      <c r="AU55" s="143"/>
      <c r="AV55" s="144">
        <f t="shared" si="3"/>
        <v>0</v>
      </c>
      <c r="AW55" s="143">
        <v>0</v>
      </c>
      <c r="AX55" s="143">
        <v>0</v>
      </c>
      <c r="AY55" s="143">
        <v>0</v>
      </c>
      <c r="AZ55" s="143">
        <v>0</v>
      </c>
      <c r="BA55" s="143">
        <v>0</v>
      </c>
      <c r="BB55" s="143">
        <v>0</v>
      </c>
      <c r="BC55" s="143">
        <v>0</v>
      </c>
      <c r="BD55" s="143">
        <v>0</v>
      </c>
      <c r="BE55" s="143"/>
      <c r="BF55" s="143"/>
      <c r="BG55" s="144">
        <f t="shared" si="4"/>
        <v>0</v>
      </c>
      <c r="BH55" s="143">
        <v>0</v>
      </c>
      <c r="BI55" s="143">
        <v>0</v>
      </c>
      <c r="BJ55" s="143">
        <v>0</v>
      </c>
      <c r="BK55" s="143">
        <v>0</v>
      </c>
      <c r="BL55" s="143">
        <v>0</v>
      </c>
      <c r="BM55" s="143">
        <v>0</v>
      </c>
      <c r="BN55" s="143">
        <v>0</v>
      </c>
      <c r="BO55" s="143">
        <v>0</v>
      </c>
      <c r="BP55" s="143"/>
      <c r="BQ55" s="143"/>
      <c r="BR55" s="144">
        <f t="shared" si="5"/>
        <v>0</v>
      </c>
      <c r="BS55" s="143">
        <v>0</v>
      </c>
      <c r="BT55" s="143">
        <v>0</v>
      </c>
      <c r="BU55" s="143">
        <v>0</v>
      </c>
      <c r="BV55" s="143">
        <v>0</v>
      </c>
      <c r="BW55" s="143">
        <v>0</v>
      </c>
      <c r="BX55" s="143">
        <v>0</v>
      </c>
      <c r="BY55" s="143">
        <v>0</v>
      </c>
      <c r="BZ55" s="143">
        <v>0</v>
      </c>
      <c r="CA55" s="143"/>
      <c r="CB55" s="143"/>
      <c r="CC55" s="144">
        <f t="shared" si="6"/>
        <v>0</v>
      </c>
      <c r="CD55" s="143">
        <v>0</v>
      </c>
      <c r="CE55" s="143">
        <v>0</v>
      </c>
      <c r="CF55" s="143">
        <v>0</v>
      </c>
      <c r="CG55" s="143">
        <v>0</v>
      </c>
      <c r="CH55" s="143">
        <v>0</v>
      </c>
      <c r="CI55" s="143">
        <v>0</v>
      </c>
      <c r="CJ55" s="143">
        <v>0</v>
      </c>
      <c r="CK55" s="143">
        <v>0</v>
      </c>
      <c r="CL55" s="145"/>
      <c r="CM55" s="145"/>
      <c r="CN55" s="146">
        <f t="shared" si="7"/>
        <v>0</v>
      </c>
      <c r="CO55" s="138"/>
      <c r="CP55" s="147" t="s">
        <v>2133</v>
      </c>
      <c r="CQ55" s="138"/>
      <c r="CR55" s="147"/>
      <c r="CS55" s="8"/>
      <c r="CT55" s="8"/>
      <c r="CU55" s="24" t="s">
        <v>2132</v>
      </c>
      <c r="CV55" s="141" t="s">
        <v>27</v>
      </c>
      <c r="CW55" s="142">
        <v>3</v>
      </c>
      <c r="CX55" s="143" t="s">
        <v>2134</v>
      </c>
      <c r="CY55" s="143" t="s">
        <v>2135</v>
      </c>
      <c r="CZ55" s="143" t="s">
        <v>2136</v>
      </c>
      <c r="DA55" s="143" t="s">
        <v>2137</v>
      </c>
      <c r="DB55" s="143" t="s">
        <v>2138</v>
      </c>
      <c r="DC55" s="143" t="s">
        <v>2139</v>
      </c>
      <c r="DD55" s="143" t="s">
        <v>2140</v>
      </c>
      <c r="DE55" s="143" t="s">
        <v>2141</v>
      </c>
      <c r="DF55" s="143" t="s">
        <v>2142</v>
      </c>
      <c r="DG55" s="143" t="s">
        <v>2143</v>
      </c>
      <c r="DH55" s="144" t="s">
        <v>2144</v>
      </c>
      <c r="DI55" s="143" t="s">
        <v>2134</v>
      </c>
      <c r="DJ55" s="143" t="s">
        <v>2135</v>
      </c>
      <c r="DK55" s="143" t="s">
        <v>2136</v>
      </c>
      <c r="DL55" s="143" t="s">
        <v>2137</v>
      </c>
      <c r="DM55" s="143" t="s">
        <v>2138</v>
      </c>
      <c r="DN55" s="143" t="s">
        <v>2139</v>
      </c>
      <c r="DO55" s="143" t="s">
        <v>2140</v>
      </c>
      <c r="DP55" s="143" t="s">
        <v>2141</v>
      </c>
      <c r="DQ55" s="143" t="s">
        <v>2142</v>
      </c>
      <c r="DR55" s="143" t="s">
        <v>2143</v>
      </c>
      <c r="DS55" s="144" t="s">
        <v>2144</v>
      </c>
      <c r="DT55" s="143" t="s">
        <v>2134</v>
      </c>
      <c r="DU55" s="143" t="s">
        <v>2135</v>
      </c>
      <c r="DV55" s="143" t="s">
        <v>2136</v>
      </c>
      <c r="DW55" s="143" t="s">
        <v>2137</v>
      </c>
      <c r="DX55" s="143" t="s">
        <v>2138</v>
      </c>
      <c r="DY55" s="143" t="s">
        <v>2139</v>
      </c>
      <c r="DZ55" s="143" t="s">
        <v>2140</v>
      </c>
      <c r="EA55" s="143" t="s">
        <v>2141</v>
      </c>
      <c r="EB55" s="143" t="s">
        <v>2142</v>
      </c>
      <c r="EC55" s="143" t="s">
        <v>2143</v>
      </c>
      <c r="ED55" s="144" t="s">
        <v>2144</v>
      </c>
      <c r="EE55" s="143" t="s">
        <v>2134</v>
      </c>
      <c r="EF55" s="143" t="s">
        <v>2135</v>
      </c>
      <c r="EG55" s="143" t="s">
        <v>2136</v>
      </c>
      <c r="EH55" s="143" t="s">
        <v>2137</v>
      </c>
      <c r="EI55" s="143" t="s">
        <v>2138</v>
      </c>
      <c r="EJ55" s="143" t="s">
        <v>2139</v>
      </c>
      <c r="EK55" s="143" t="s">
        <v>2140</v>
      </c>
      <c r="EL55" s="143" t="s">
        <v>2141</v>
      </c>
      <c r="EM55" s="143" t="s">
        <v>2142</v>
      </c>
      <c r="EN55" s="143" t="s">
        <v>2143</v>
      </c>
      <c r="EO55" s="144" t="s">
        <v>2144</v>
      </c>
      <c r="EP55" s="143" t="s">
        <v>2134</v>
      </c>
      <c r="EQ55" s="143" t="s">
        <v>2135</v>
      </c>
      <c r="ER55" s="143" t="s">
        <v>2136</v>
      </c>
      <c r="ES55" s="143" t="s">
        <v>2137</v>
      </c>
      <c r="ET55" s="143" t="s">
        <v>2138</v>
      </c>
      <c r="EU55" s="143" t="s">
        <v>2139</v>
      </c>
      <c r="EV55" s="143" t="s">
        <v>2140</v>
      </c>
      <c r="EW55" s="143" t="s">
        <v>2141</v>
      </c>
      <c r="EX55" s="143" t="s">
        <v>2142</v>
      </c>
      <c r="EY55" s="143" t="s">
        <v>2143</v>
      </c>
      <c r="EZ55" s="144" t="s">
        <v>2144</v>
      </c>
      <c r="FA55" s="143" t="s">
        <v>2134</v>
      </c>
      <c r="FB55" s="143" t="s">
        <v>2135</v>
      </c>
      <c r="FC55" s="143" t="s">
        <v>2136</v>
      </c>
      <c r="FD55" s="143" t="s">
        <v>2137</v>
      </c>
      <c r="FE55" s="143" t="s">
        <v>2138</v>
      </c>
      <c r="FF55" s="143" t="s">
        <v>2139</v>
      </c>
      <c r="FG55" s="143" t="s">
        <v>2140</v>
      </c>
      <c r="FH55" s="143" t="s">
        <v>2141</v>
      </c>
      <c r="FI55" s="143" t="s">
        <v>2142</v>
      </c>
      <c r="FJ55" s="143" t="s">
        <v>2143</v>
      </c>
      <c r="FK55" s="144" t="s">
        <v>2144</v>
      </c>
      <c r="FL55" s="143" t="s">
        <v>2134</v>
      </c>
      <c r="FM55" s="143" t="s">
        <v>2135</v>
      </c>
      <c r="FN55" s="143" t="s">
        <v>2136</v>
      </c>
      <c r="FO55" s="143" t="s">
        <v>2137</v>
      </c>
      <c r="FP55" s="143" t="s">
        <v>2138</v>
      </c>
      <c r="FQ55" s="143" t="s">
        <v>2139</v>
      </c>
      <c r="FR55" s="143" t="s">
        <v>2140</v>
      </c>
      <c r="FS55" s="143" t="s">
        <v>2141</v>
      </c>
      <c r="FT55" s="143" t="s">
        <v>2142</v>
      </c>
      <c r="FU55" s="143" t="s">
        <v>2143</v>
      </c>
      <c r="FV55" s="144" t="s">
        <v>2144</v>
      </c>
      <c r="FW55" s="143" t="s">
        <v>2134</v>
      </c>
      <c r="FX55" s="143" t="s">
        <v>2135</v>
      </c>
      <c r="FY55" s="143" t="s">
        <v>2136</v>
      </c>
      <c r="FZ55" s="143" t="s">
        <v>2137</v>
      </c>
      <c r="GA55" s="143" t="s">
        <v>2138</v>
      </c>
      <c r="GB55" s="143" t="s">
        <v>2139</v>
      </c>
      <c r="GC55" s="143" t="s">
        <v>2140</v>
      </c>
      <c r="GD55" s="143" t="s">
        <v>2141</v>
      </c>
      <c r="GE55" s="145" t="s">
        <v>2142</v>
      </c>
      <c r="GF55" s="145" t="s">
        <v>2143</v>
      </c>
      <c r="GG55" s="146" t="s">
        <v>2144</v>
      </c>
      <c r="GH55" s="138"/>
      <c r="GI55" s="147" t="s">
        <v>2133</v>
      </c>
      <c r="GJ55" s="138"/>
      <c r="GK55" s="147"/>
      <c r="GL55" s="8"/>
    </row>
    <row r="56" spans="1:194" ht="20.25" customHeight="1">
      <c r="A56" s="86"/>
      <c r="B56" s="24" t="s">
        <v>2145</v>
      </c>
      <c r="C56" s="141" t="s">
        <v>27</v>
      </c>
      <c r="D56" s="142">
        <v>3</v>
      </c>
      <c r="E56" s="143">
        <v>0</v>
      </c>
      <c r="F56" s="143">
        <v>0</v>
      </c>
      <c r="G56" s="143">
        <v>0</v>
      </c>
      <c r="H56" s="143">
        <v>0</v>
      </c>
      <c r="I56" s="143">
        <v>0</v>
      </c>
      <c r="J56" s="143">
        <v>0</v>
      </c>
      <c r="K56" s="143">
        <v>0</v>
      </c>
      <c r="L56" s="143">
        <v>0</v>
      </c>
      <c r="M56" s="143"/>
      <c r="N56" s="143"/>
      <c r="O56" s="144">
        <f t="shared" si="0"/>
        <v>0</v>
      </c>
      <c r="P56" s="143">
        <v>0</v>
      </c>
      <c r="Q56" s="143">
        <v>0</v>
      </c>
      <c r="R56" s="143">
        <v>0</v>
      </c>
      <c r="S56" s="143">
        <v>0</v>
      </c>
      <c r="T56" s="143">
        <v>0</v>
      </c>
      <c r="U56" s="143">
        <v>0</v>
      </c>
      <c r="V56" s="143">
        <v>0</v>
      </c>
      <c r="W56" s="143">
        <v>0</v>
      </c>
      <c r="X56" s="143"/>
      <c r="Y56" s="143"/>
      <c r="Z56" s="144">
        <f t="shared" si="1"/>
        <v>0</v>
      </c>
      <c r="AA56" s="143">
        <v>0</v>
      </c>
      <c r="AB56" s="143">
        <v>0</v>
      </c>
      <c r="AC56" s="143">
        <v>0</v>
      </c>
      <c r="AD56" s="143">
        <v>0</v>
      </c>
      <c r="AE56" s="143">
        <v>0</v>
      </c>
      <c r="AF56" s="143">
        <v>0</v>
      </c>
      <c r="AG56" s="143">
        <v>0</v>
      </c>
      <c r="AH56" s="143">
        <v>0</v>
      </c>
      <c r="AI56" s="143"/>
      <c r="AJ56" s="143"/>
      <c r="AK56" s="144">
        <f t="shared" si="2"/>
        <v>0</v>
      </c>
      <c r="AL56" s="143">
        <v>0</v>
      </c>
      <c r="AM56" s="143">
        <v>0</v>
      </c>
      <c r="AN56" s="143">
        <v>0</v>
      </c>
      <c r="AO56" s="143">
        <v>0</v>
      </c>
      <c r="AP56" s="143">
        <v>0</v>
      </c>
      <c r="AQ56" s="143">
        <v>0</v>
      </c>
      <c r="AR56" s="143">
        <v>0</v>
      </c>
      <c r="AS56" s="143">
        <v>0</v>
      </c>
      <c r="AT56" s="143"/>
      <c r="AU56" s="143"/>
      <c r="AV56" s="144">
        <f t="shared" si="3"/>
        <v>0</v>
      </c>
      <c r="AW56" s="143">
        <v>0</v>
      </c>
      <c r="AX56" s="143">
        <v>0</v>
      </c>
      <c r="AY56" s="143">
        <v>0</v>
      </c>
      <c r="AZ56" s="143">
        <v>0</v>
      </c>
      <c r="BA56" s="143">
        <v>0</v>
      </c>
      <c r="BB56" s="143">
        <v>0</v>
      </c>
      <c r="BC56" s="143">
        <v>0</v>
      </c>
      <c r="BD56" s="143">
        <v>0</v>
      </c>
      <c r="BE56" s="143"/>
      <c r="BF56" s="143"/>
      <c r="BG56" s="144">
        <f t="shared" si="4"/>
        <v>0</v>
      </c>
      <c r="BH56" s="143">
        <v>0</v>
      </c>
      <c r="BI56" s="143">
        <v>0</v>
      </c>
      <c r="BJ56" s="143">
        <v>0</v>
      </c>
      <c r="BK56" s="143">
        <v>0</v>
      </c>
      <c r="BL56" s="143">
        <v>0</v>
      </c>
      <c r="BM56" s="143">
        <v>0</v>
      </c>
      <c r="BN56" s="143">
        <v>0</v>
      </c>
      <c r="BO56" s="143">
        <v>0</v>
      </c>
      <c r="BP56" s="143"/>
      <c r="BQ56" s="143"/>
      <c r="BR56" s="144">
        <f t="shared" si="5"/>
        <v>0</v>
      </c>
      <c r="BS56" s="143">
        <v>0</v>
      </c>
      <c r="BT56" s="143">
        <v>0</v>
      </c>
      <c r="BU56" s="143">
        <v>0</v>
      </c>
      <c r="BV56" s="143">
        <v>0</v>
      </c>
      <c r="BW56" s="143">
        <v>0</v>
      </c>
      <c r="BX56" s="143">
        <v>0</v>
      </c>
      <c r="BY56" s="143">
        <v>0</v>
      </c>
      <c r="BZ56" s="143">
        <v>0</v>
      </c>
      <c r="CA56" s="143"/>
      <c r="CB56" s="143"/>
      <c r="CC56" s="144">
        <f t="shared" si="6"/>
        <v>0</v>
      </c>
      <c r="CD56" s="143">
        <v>0</v>
      </c>
      <c r="CE56" s="143">
        <v>0</v>
      </c>
      <c r="CF56" s="143">
        <v>0</v>
      </c>
      <c r="CG56" s="143">
        <v>0</v>
      </c>
      <c r="CH56" s="143">
        <v>0</v>
      </c>
      <c r="CI56" s="143">
        <v>0</v>
      </c>
      <c r="CJ56" s="143">
        <v>0</v>
      </c>
      <c r="CK56" s="143">
        <v>0</v>
      </c>
      <c r="CL56" s="145"/>
      <c r="CM56" s="145"/>
      <c r="CN56" s="146">
        <f t="shared" si="7"/>
        <v>0</v>
      </c>
      <c r="CO56" s="138"/>
      <c r="CP56" s="147" t="s">
        <v>2146</v>
      </c>
      <c r="CQ56" s="138"/>
      <c r="CR56" s="147"/>
      <c r="CS56" s="8"/>
      <c r="CT56" s="8"/>
      <c r="CU56" s="24" t="s">
        <v>2145</v>
      </c>
      <c r="CV56" s="141" t="s">
        <v>27</v>
      </c>
      <c r="CW56" s="142">
        <v>3</v>
      </c>
      <c r="CX56" s="143" t="s">
        <v>2147</v>
      </c>
      <c r="CY56" s="143" t="s">
        <v>2148</v>
      </c>
      <c r="CZ56" s="143" t="s">
        <v>2149</v>
      </c>
      <c r="DA56" s="143" t="s">
        <v>2150</v>
      </c>
      <c r="DB56" s="143" t="s">
        <v>2151</v>
      </c>
      <c r="DC56" s="143" t="s">
        <v>2152</v>
      </c>
      <c r="DD56" s="143" t="s">
        <v>2153</v>
      </c>
      <c r="DE56" s="143" t="s">
        <v>2154</v>
      </c>
      <c r="DF56" s="143" t="s">
        <v>2155</v>
      </c>
      <c r="DG56" s="143" t="s">
        <v>2156</v>
      </c>
      <c r="DH56" s="144" t="s">
        <v>2157</v>
      </c>
      <c r="DI56" s="143" t="s">
        <v>2147</v>
      </c>
      <c r="DJ56" s="143" t="s">
        <v>2148</v>
      </c>
      <c r="DK56" s="143" t="s">
        <v>2149</v>
      </c>
      <c r="DL56" s="143" t="s">
        <v>2150</v>
      </c>
      <c r="DM56" s="143" t="s">
        <v>2151</v>
      </c>
      <c r="DN56" s="143" t="s">
        <v>2152</v>
      </c>
      <c r="DO56" s="143" t="s">
        <v>2153</v>
      </c>
      <c r="DP56" s="143" t="s">
        <v>2154</v>
      </c>
      <c r="DQ56" s="143" t="s">
        <v>2155</v>
      </c>
      <c r="DR56" s="143" t="s">
        <v>2156</v>
      </c>
      <c r="DS56" s="144" t="s">
        <v>2157</v>
      </c>
      <c r="DT56" s="143" t="s">
        <v>2147</v>
      </c>
      <c r="DU56" s="143" t="s">
        <v>2148</v>
      </c>
      <c r="DV56" s="143" t="s">
        <v>2149</v>
      </c>
      <c r="DW56" s="143" t="s">
        <v>2150</v>
      </c>
      <c r="DX56" s="143" t="s">
        <v>2151</v>
      </c>
      <c r="DY56" s="143" t="s">
        <v>2152</v>
      </c>
      <c r="DZ56" s="143" t="s">
        <v>2153</v>
      </c>
      <c r="EA56" s="143" t="s">
        <v>2154</v>
      </c>
      <c r="EB56" s="143" t="s">
        <v>2155</v>
      </c>
      <c r="EC56" s="143" t="s">
        <v>2156</v>
      </c>
      <c r="ED56" s="144" t="s">
        <v>2157</v>
      </c>
      <c r="EE56" s="143" t="s">
        <v>2147</v>
      </c>
      <c r="EF56" s="143" t="s">
        <v>2148</v>
      </c>
      <c r="EG56" s="143" t="s">
        <v>2149</v>
      </c>
      <c r="EH56" s="143" t="s">
        <v>2150</v>
      </c>
      <c r="EI56" s="143" t="s">
        <v>2151</v>
      </c>
      <c r="EJ56" s="143" t="s">
        <v>2152</v>
      </c>
      <c r="EK56" s="143" t="s">
        <v>2153</v>
      </c>
      <c r="EL56" s="143" t="s">
        <v>2154</v>
      </c>
      <c r="EM56" s="143" t="s">
        <v>2155</v>
      </c>
      <c r="EN56" s="143" t="s">
        <v>2156</v>
      </c>
      <c r="EO56" s="144" t="s">
        <v>2157</v>
      </c>
      <c r="EP56" s="143" t="s">
        <v>2147</v>
      </c>
      <c r="EQ56" s="143" t="s">
        <v>2148</v>
      </c>
      <c r="ER56" s="143" t="s">
        <v>2149</v>
      </c>
      <c r="ES56" s="143" t="s">
        <v>2150</v>
      </c>
      <c r="ET56" s="143" t="s">
        <v>2151</v>
      </c>
      <c r="EU56" s="143" t="s">
        <v>2152</v>
      </c>
      <c r="EV56" s="143" t="s">
        <v>2153</v>
      </c>
      <c r="EW56" s="143" t="s">
        <v>2154</v>
      </c>
      <c r="EX56" s="143" t="s">
        <v>2155</v>
      </c>
      <c r="EY56" s="143" t="s">
        <v>2156</v>
      </c>
      <c r="EZ56" s="144" t="s">
        <v>2157</v>
      </c>
      <c r="FA56" s="143" t="s">
        <v>2147</v>
      </c>
      <c r="FB56" s="143" t="s">
        <v>2148</v>
      </c>
      <c r="FC56" s="143" t="s">
        <v>2149</v>
      </c>
      <c r="FD56" s="143" t="s">
        <v>2150</v>
      </c>
      <c r="FE56" s="143" t="s">
        <v>2151</v>
      </c>
      <c r="FF56" s="143" t="s">
        <v>2152</v>
      </c>
      <c r="FG56" s="143" t="s">
        <v>2153</v>
      </c>
      <c r="FH56" s="143" t="s">
        <v>2154</v>
      </c>
      <c r="FI56" s="143" t="s">
        <v>2155</v>
      </c>
      <c r="FJ56" s="143" t="s">
        <v>2156</v>
      </c>
      <c r="FK56" s="144" t="s">
        <v>2157</v>
      </c>
      <c r="FL56" s="143" t="s">
        <v>2147</v>
      </c>
      <c r="FM56" s="143" t="s">
        <v>2148</v>
      </c>
      <c r="FN56" s="143" t="s">
        <v>2149</v>
      </c>
      <c r="FO56" s="143" t="s">
        <v>2150</v>
      </c>
      <c r="FP56" s="143" t="s">
        <v>2151</v>
      </c>
      <c r="FQ56" s="143" t="s">
        <v>2152</v>
      </c>
      <c r="FR56" s="143" t="s">
        <v>2153</v>
      </c>
      <c r="FS56" s="143" t="s">
        <v>2154</v>
      </c>
      <c r="FT56" s="143" t="s">
        <v>2155</v>
      </c>
      <c r="FU56" s="143" t="s">
        <v>2156</v>
      </c>
      <c r="FV56" s="144" t="s">
        <v>2157</v>
      </c>
      <c r="FW56" s="143" t="s">
        <v>2147</v>
      </c>
      <c r="FX56" s="143" t="s">
        <v>2148</v>
      </c>
      <c r="FY56" s="143" t="s">
        <v>2149</v>
      </c>
      <c r="FZ56" s="143" t="s">
        <v>2150</v>
      </c>
      <c r="GA56" s="143" t="s">
        <v>2151</v>
      </c>
      <c r="GB56" s="143" t="s">
        <v>2152</v>
      </c>
      <c r="GC56" s="143" t="s">
        <v>2153</v>
      </c>
      <c r="GD56" s="143" t="s">
        <v>2154</v>
      </c>
      <c r="GE56" s="145" t="s">
        <v>2155</v>
      </c>
      <c r="GF56" s="145" t="s">
        <v>2156</v>
      </c>
      <c r="GG56" s="146" t="s">
        <v>2157</v>
      </c>
      <c r="GH56" s="138"/>
      <c r="GI56" s="147" t="s">
        <v>2146</v>
      </c>
      <c r="GJ56" s="138"/>
      <c r="GK56" s="147"/>
      <c r="GL56" s="8"/>
    </row>
    <row r="57" spans="1:194" ht="20.25" customHeight="1">
      <c r="A57" s="86"/>
      <c r="B57" s="24" t="s">
        <v>2158</v>
      </c>
      <c r="C57" s="141" t="s">
        <v>27</v>
      </c>
      <c r="D57" s="142">
        <v>3</v>
      </c>
      <c r="E57" s="144">
        <f t="shared" ref="E57:L57" si="128">IFERROR(SUM(E55:E56), 0)</f>
        <v>0</v>
      </c>
      <c r="F57" s="144">
        <f t="shared" si="128"/>
        <v>0</v>
      </c>
      <c r="G57" s="144">
        <f t="shared" si="128"/>
        <v>0</v>
      </c>
      <c r="H57" s="144">
        <f t="shared" si="128"/>
        <v>0</v>
      </c>
      <c r="I57" s="144">
        <f t="shared" si="128"/>
        <v>0</v>
      </c>
      <c r="J57" s="144">
        <f t="shared" si="128"/>
        <v>0</v>
      </c>
      <c r="K57" s="144">
        <f t="shared" si="128"/>
        <v>0</v>
      </c>
      <c r="L57" s="144">
        <f t="shared" si="128"/>
        <v>0</v>
      </c>
      <c r="M57" s="144">
        <f>IFERROR(SUM(M55:M56), 0)</f>
        <v>0</v>
      </c>
      <c r="N57" s="144">
        <f>IFERROR(SUM(N55:N56), 0)</f>
        <v>0</v>
      </c>
      <c r="O57" s="144">
        <f t="shared" si="0"/>
        <v>0</v>
      </c>
      <c r="P57" s="144">
        <f t="shared" ref="P57:Y57" si="129">IFERROR(SUM(P55:P56), 0)</f>
        <v>0</v>
      </c>
      <c r="Q57" s="144">
        <f t="shared" si="129"/>
        <v>0</v>
      </c>
      <c r="R57" s="144">
        <f t="shared" si="129"/>
        <v>0</v>
      </c>
      <c r="S57" s="144">
        <f t="shared" si="129"/>
        <v>0</v>
      </c>
      <c r="T57" s="144">
        <f t="shared" si="129"/>
        <v>0</v>
      </c>
      <c r="U57" s="144">
        <f t="shared" si="129"/>
        <v>0</v>
      </c>
      <c r="V57" s="144">
        <f t="shared" si="129"/>
        <v>0</v>
      </c>
      <c r="W57" s="144">
        <f t="shared" si="129"/>
        <v>0</v>
      </c>
      <c r="X57" s="144">
        <f t="shared" si="129"/>
        <v>0</v>
      </c>
      <c r="Y57" s="144">
        <f t="shared" si="129"/>
        <v>0</v>
      </c>
      <c r="Z57" s="144">
        <f t="shared" si="1"/>
        <v>0</v>
      </c>
      <c r="AA57" s="144">
        <f t="shared" ref="AA57:AJ57" si="130">IFERROR(SUM(AA55:AA56), 0)</f>
        <v>0</v>
      </c>
      <c r="AB57" s="144">
        <f t="shared" si="130"/>
        <v>0</v>
      </c>
      <c r="AC57" s="144">
        <f t="shared" si="130"/>
        <v>0</v>
      </c>
      <c r="AD57" s="144">
        <f t="shared" si="130"/>
        <v>0</v>
      </c>
      <c r="AE57" s="144">
        <f t="shared" si="130"/>
        <v>0</v>
      </c>
      <c r="AF57" s="144">
        <f t="shared" si="130"/>
        <v>0</v>
      </c>
      <c r="AG57" s="144">
        <f t="shared" si="130"/>
        <v>0</v>
      </c>
      <c r="AH57" s="144">
        <f t="shared" si="130"/>
        <v>0</v>
      </c>
      <c r="AI57" s="144">
        <f t="shared" si="130"/>
        <v>0</v>
      </c>
      <c r="AJ57" s="144">
        <f t="shared" si="130"/>
        <v>0</v>
      </c>
      <c r="AK57" s="144">
        <f t="shared" si="2"/>
        <v>0</v>
      </c>
      <c r="AL57" s="144">
        <f t="shared" ref="AL57:AU57" si="131">IFERROR(SUM(AL55:AL56), 0)</f>
        <v>0</v>
      </c>
      <c r="AM57" s="144">
        <f t="shared" si="131"/>
        <v>0</v>
      </c>
      <c r="AN57" s="144">
        <f t="shared" si="131"/>
        <v>0</v>
      </c>
      <c r="AO57" s="144">
        <f t="shared" si="131"/>
        <v>0</v>
      </c>
      <c r="AP57" s="144">
        <f t="shared" si="131"/>
        <v>0</v>
      </c>
      <c r="AQ57" s="144">
        <f t="shared" si="131"/>
        <v>0</v>
      </c>
      <c r="AR57" s="144">
        <f t="shared" si="131"/>
        <v>0</v>
      </c>
      <c r="AS57" s="144">
        <f t="shared" si="131"/>
        <v>0</v>
      </c>
      <c r="AT57" s="144">
        <f t="shared" si="131"/>
        <v>0</v>
      </c>
      <c r="AU57" s="144">
        <f t="shared" si="131"/>
        <v>0</v>
      </c>
      <c r="AV57" s="144">
        <f t="shared" si="3"/>
        <v>0</v>
      </c>
      <c r="AW57" s="144">
        <f t="shared" ref="AW57:BF57" si="132">IFERROR(SUM(AW55:AW56), 0)</f>
        <v>0</v>
      </c>
      <c r="AX57" s="144">
        <f t="shared" si="132"/>
        <v>0</v>
      </c>
      <c r="AY57" s="144">
        <f t="shared" si="132"/>
        <v>0</v>
      </c>
      <c r="AZ57" s="144">
        <f t="shared" si="132"/>
        <v>0</v>
      </c>
      <c r="BA57" s="144">
        <f t="shared" si="132"/>
        <v>0</v>
      </c>
      <c r="BB57" s="144">
        <f t="shared" si="132"/>
        <v>0</v>
      </c>
      <c r="BC57" s="144">
        <f t="shared" si="132"/>
        <v>0</v>
      </c>
      <c r="BD57" s="144">
        <f t="shared" si="132"/>
        <v>0</v>
      </c>
      <c r="BE57" s="144">
        <f t="shared" si="132"/>
        <v>0</v>
      </c>
      <c r="BF57" s="144">
        <f t="shared" si="132"/>
        <v>0</v>
      </c>
      <c r="BG57" s="144">
        <f t="shared" si="4"/>
        <v>0</v>
      </c>
      <c r="BH57" s="144">
        <f t="shared" ref="BH57:BQ57" si="133">IFERROR(SUM(BH55:BH56), 0)</f>
        <v>0</v>
      </c>
      <c r="BI57" s="144">
        <f t="shared" si="133"/>
        <v>0</v>
      </c>
      <c r="BJ57" s="144">
        <f t="shared" si="133"/>
        <v>0</v>
      </c>
      <c r="BK57" s="144">
        <f t="shared" si="133"/>
        <v>0</v>
      </c>
      <c r="BL57" s="144">
        <f t="shared" si="133"/>
        <v>0</v>
      </c>
      <c r="BM57" s="144">
        <f t="shared" si="133"/>
        <v>0</v>
      </c>
      <c r="BN57" s="144">
        <f t="shared" si="133"/>
        <v>0</v>
      </c>
      <c r="BO57" s="144">
        <f t="shared" si="133"/>
        <v>0</v>
      </c>
      <c r="BP57" s="144">
        <f t="shared" si="133"/>
        <v>0</v>
      </c>
      <c r="BQ57" s="144">
        <f t="shared" si="133"/>
        <v>0</v>
      </c>
      <c r="BR57" s="144">
        <f t="shared" si="5"/>
        <v>0</v>
      </c>
      <c r="BS57" s="144">
        <f t="shared" ref="BS57:CB57" si="134">IFERROR(SUM(BS55:BS56), 0)</f>
        <v>0</v>
      </c>
      <c r="BT57" s="144">
        <f t="shared" si="134"/>
        <v>0</v>
      </c>
      <c r="BU57" s="144">
        <f t="shared" si="134"/>
        <v>0</v>
      </c>
      <c r="BV57" s="144">
        <f t="shared" si="134"/>
        <v>0</v>
      </c>
      <c r="BW57" s="144">
        <f t="shared" si="134"/>
        <v>0</v>
      </c>
      <c r="BX57" s="144">
        <f t="shared" si="134"/>
        <v>0</v>
      </c>
      <c r="BY57" s="144">
        <f t="shared" si="134"/>
        <v>0</v>
      </c>
      <c r="BZ57" s="144">
        <f t="shared" si="134"/>
        <v>0</v>
      </c>
      <c r="CA57" s="144">
        <f t="shared" si="134"/>
        <v>0</v>
      </c>
      <c r="CB57" s="144">
        <f t="shared" si="134"/>
        <v>0</v>
      </c>
      <c r="CC57" s="144">
        <f t="shared" si="6"/>
        <v>0</v>
      </c>
      <c r="CD57" s="144">
        <f t="shared" ref="CD57:CM57" si="135">IFERROR(SUM(CD55:CD56), 0)</f>
        <v>0</v>
      </c>
      <c r="CE57" s="144">
        <f t="shared" si="135"/>
        <v>0</v>
      </c>
      <c r="CF57" s="144">
        <f t="shared" si="135"/>
        <v>0</v>
      </c>
      <c r="CG57" s="144">
        <f t="shared" si="135"/>
        <v>0</v>
      </c>
      <c r="CH57" s="144">
        <f t="shared" si="135"/>
        <v>0</v>
      </c>
      <c r="CI57" s="144">
        <f t="shared" si="135"/>
        <v>0</v>
      </c>
      <c r="CJ57" s="144">
        <f t="shared" si="135"/>
        <v>0</v>
      </c>
      <c r="CK57" s="144">
        <f t="shared" si="135"/>
        <v>0</v>
      </c>
      <c r="CL57" s="148">
        <f t="shared" si="135"/>
        <v>0</v>
      </c>
      <c r="CM57" s="148">
        <f t="shared" si="135"/>
        <v>0</v>
      </c>
      <c r="CN57" s="146">
        <f t="shared" si="7"/>
        <v>0</v>
      </c>
      <c r="CO57" s="138"/>
      <c r="CP57" s="147" t="s">
        <v>2159</v>
      </c>
      <c r="CQ57" s="138"/>
      <c r="CR57" s="147"/>
      <c r="CS57" s="8"/>
      <c r="CT57" s="8"/>
      <c r="CU57" s="24" t="s">
        <v>2158</v>
      </c>
      <c r="CV57" s="141" t="s">
        <v>27</v>
      </c>
      <c r="CW57" s="142">
        <v>3</v>
      </c>
      <c r="CX57" s="144" t="s">
        <v>2160</v>
      </c>
      <c r="CY57" s="144" t="s">
        <v>2161</v>
      </c>
      <c r="CZ57" s="144" t="s">
        <v>2162</v>
      </c>
      <c r="DA57" s="144" t="s">
        <v>2163</v>
      </c>
      <c r="DB57" s="144" t="s">
        <v>2164</v>
      </c>
      <c r="DC57" s="144" t="s">
        <v>2165</v>
      </c>
      <c r="DD57" s="144" t="s">
        <v>2166</v>
      </c>
      <c r="DE57" s="144" t="s">
        <v>2167</v>
      </c>
      <c r="DF57" s="144" t="s">
        <v>2168</v>
      </c>
      <c r="DG57" s="144" t="s">
        <v>2169</v>
      </c>
      <c r="DH57" s="144" t="s">
        <v>2170</v>
      </c>
      <c r="DI57" s="144" t="s">
        <v>2160</v>
      </c>
      <c r="DJ57" s="144" t="s">
        <v>2161</v>
      </c>
      <c r="DK57" s="144" t="s">
        <v>2162</v>
      </c>
      <c r="DL57" s="144" t="s">
        <v>2163</v>
      </c>
      <c r="DM57" s="144" t="s">
        <v>2164</v>
      </c>
      <c r="DN57" s="144" t="s">
        <v>2165</v>
      </c>
      <c r="DO57" s="144" t="s">
        <v>2166</v>
      </c>
      <c r="DP57" s="144" t="s">
        <v>2167</v>
      </c>
      <c r="DQ57" s="144" t="s">
        <v>2168</v>
      </c>
      <c r="DR57" s="144" t="s">
        <v>2169</v>
      </c>
      <c r="DS57" s="144" t="s">
        <v>2170</v>
      </c>
      <c r="DT57" s="144" t="s">
        <v>2160</v>
      </c>
      <c r="DU57" s="144" t="s">
        <v>2161</v>
      </c>
      <c r="DV57" s="144" t="s">
        <v>2162</v>
      </c>
      <c r="DW57" s="144" t="s">
        <v>2163</v>
      </c>
      <c r="DX57" s="144" t="s">
        <v>2164</v>
      </c>
      <c r="DY57" s="144" t="s">
        <v>2165</v>
      </c>
      <c r="DZ57" s="144" t="s">
        <v>2166</v>
      </c>
      <c r="EA57" s="144" t="s">
        <v>2167</v>
      </c>
      <c r="EB57" s="144" t="s">
        <v>2168</v>
      </c>
      <c r="EC57" s="144" t="s">
        <v>2169</v>
      </c>
      <c r="ED57" s="144" t="s">
        <v>2170</v>
      </c>
      <c r="EE57" s="144" t="s">
        <v>2160</v>
      </c>
      <c r="EF57" s="144" t="s">
        <v>2161</v>
      </c>
      <c r="EG57" s="144" t="s">
        <v>2162</v>
      </c>
      <c r="EH57" s="144" t="s">
        <v>2163</v>
      </c>
      <c r="EI57" s="144" t="s">
        <v>2164</v>
      </c>
      <c r="EJ57" s="144" t="s">
        <v>2165</v>
      </c>
      <c r="EK57" s="144" t="s">
        <v>2166</v>
      </c>
      <c r="EL57" s="144" t="s">
        <v>2167</v>
      </c>
      <c r="EM57" s="144" t="s">
        <v>2168</v>
      </c>
      <c r="EN57" s="144" t="s">
        <v>2169</v>
      </c>
      <c r="EO57" s="144" t="s">
        <v>2170</v>
      </c>
      <c r="EP57" s="144" t="s">
        <v>2160</v>
      </c>
      <c r="EQ57" s="144" t="s">
        <v>2161</v>
      </c>
      <c r="ER57" s="144" t="s">
        <v>2162</v>
      </c>
      <c r="ES57" s="144" t="s">
        <v>2163</v>
      </c>
      <c r="ET57" s="144" t="s">
        <v>2164</v>
      </c>
      <c r="EU57" s="144" t="s">
        <v>2165</v>
      </c>
      <c r="EV57" s="144" t="s">
        <v>2166</v>
      </c>
      <c r="EW57" s="144" t="s">
        <v>2167</v>
      </c>
      <c r="EX57" s="144" t="s">
        <v>2168</v>
      </c>
      <c r="EY57" s="144" t="s">
        <v>2169</v>
      </c>
      <c r="EZ57" s="144" t="s">
        <v>2170</v>
      </c>
      <c r="FA57" s="144" t="s">
        <v>2160</v>
      </c>
      <c r="FB57" s="144" t="s">
        <v>2161</v>
      </c>
      <c r="FC57" s="144" t="s">
        <v>2162</v>
      </c>
      <c r="FD57" s="144" t="s">
        <v>2163</v>
      </c>
      <c r="FE57" s="144" t="s">
        <v>2164</v>
      </c>
      <c r="FF57" s="144" t="s">
        <v>2165</v>
      </c>
      <c r="FG57" s="144" t="s">
        <v>2166</v>
      </c>
      <c r="FH57" s="144" t="s">
        <v>2167</v>
      </c>
      <c r="FI57" s="144" t="s">
        <v>2168</v>
      </c>
      <c r="FJ57" s="144" t="s">
        <v>2169</v>
      </c>
      <c r="FK57" s="144" t="s">
        <v>2170</v>
      </c>
      <c r="FL57" s="144" t="s">
        <v>2160</v>
      </c>
      <c r="FM57" s="144" t="s">
        <v>2161</v>
      </c>
      <c r="FN57" s="144" t="s">
        <v>2162</v>
      </c>
      <c r="FO57" s="144" t="s">
        <v>2163</v>
      </c>
      <c r="FP57" s="144" t="s">
        <v>2164</v>
      </c>
      <c r="FQ57" s="144" t="s">
        <v>2165</v>
      </c>
      <c r="FR57" s="144" t="s">
        <v>2166</v>
      </c>
      <c r="FS57" s="144" t="s">
        <v>2167</v>
      </c>
      <c r="FT57" s="144" t="s">
        <v>2168</v>
      </c>
      <c r="FU57" s="144" t="s">
        <v>2169</v>
      </c>
      <c r="FV57" s="144" t="s">
        <v>2170</v>
      </c>
      <c r="FW57" s="144" t="s">
        <v>2160</v>
      </c>
      <c r="FX57" s="144" t="s">
        <v>2161</v>
      </c>
      <c r="FY57" s="144" t="s">
        <v>2162</v>
      </c>
      <c r="FZ57" s="144" t="s">
        <v>2163</v>
      </c>
      <c r="GA57" s="144" t="s">
        <v>2164</v>
      </c>
      <c r="GB57" s="144" t="s">
        <v>2165</v>
      </c>
      <c r="GC57" s="144" t="s">
        <v>2166</v>
      </c>
      <c r="GD57" s="144" t="s">
        <v>2167</v>
      </c>
      <c r="GE57" s="148" t="s">
        <v>2168</v>
      </c>
      <c r="GF57" s="148" t="s">
        <v>2169</v>
      </c>
      <c r="GG57" s="146" t="s">
        <v>2170</v>
      </c>
      <c r="GH57" s="138"/>
      <c r="GI57" s="147" t="s">
        <v>2159</v>
      </c>
      <c r="GJ57" s="138"/>
      <c r="GK57" s="147"/>
      <c r="GL57" s="8"/>
    </row>
    <row r="58" spans="1:194" ht="20.25" customHeight="1">
      <c r="A58" s="86"/>
      <c r="B58" s="24" t="s">
        <v>2171</v>
      </c>
      <c r="C58" s="141" t="s">
        <v>27</v>
      </c>
      <c r="D58" s="142">
        <v>3</v>
      </c>
      <c r="E58" s="143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v>0</v>
      </c>
      <c r="K58" s="143">
        <v>0</v>
      </c>
      <c r="L58" s="143">
        <v>0</v>
      </c>
      <c r="M58" s="143"/>
      <c r="N58" s="143"/>
      <c r="O58" s="144">
        <f t="shared" si="0"/>
        <v>0</v>
      </c>
      <c r="P58" s="143">
        <v>0</v>
      </c>
      <c r="Q58" s="143">
        <v>0</v>
      </c>
      <c r="R58" s="143">
        <v>0</v>
      </c>
      <c r="S58" s="143">
        <v>0</v>
      </c>
      <c r="T58" s="143">
        <v>0</v>
      </c>
      <c r="U58" s="143">
        <v>0</v>
      </c>
      <c r="V58" s="143">
        <v>0</v>
      </c>
      <c r="W58" s="143">
        <v>0</v>
      </c>
      <c r="X58" s="143"/>
      <c r="Y58" s="143"/>
      <c r="Z58" s="144">
        <f t="shared" si="1"/>
        <v>0</v>
      </c>
      <c r="AA58" s="143">
        <v>0</v>
      </c>
      <c r="AB58" s="143">
        <v>0</v>
      </c>
      <c r="AC58" s="143">
        <v>0</v>
      </c>
      <c r="AD58" s="143">
        <v>0</v>
      </c>
      <c r="AE58" s="143">
        <v>0</v>
      </c>
      <c r="AF58" s="143">
        <v>0</v>
      </c>
      <c r="AG58" s="143">
        <v>0</v>
      </c>
      <c r="AH58" s="143">
        <v>0</v>
      </c>
      <c r="AI58" s="143"/>
      <c r="AJ58" s="143"/>
      <c r="AK58" s="144">
        <f t="shared" si="2"/>
        <v>0</v>
      </c>
      <c r="AL58" s="143">
        <v>0</v>
      </c>
      <c r="AM58" s="143">
        <v>0</v>
      </c>
      <c r="AN58" s="143">
        <v>0</v>
      </c>
      <c r="AO58" s="143">
        <v>0</v>
      </c>
      <c r="AP58" s="143">
        <v>0</v>
      </c>
      <c r="AQ58" s="143">
        <v>0</v>
      </c>
      <c r="AR58" s="143">
        <v>0</v>
      </c>
      <c r="AS58" s="143">
        <v>0</v>
      </c>
      <c r="AT58" s="143"/>
      <c r="AU58" s="143"/>
      <c r="AV58" s="144">
        <f t="shared" si="3"/>
        <v>0</v>
      </c>
      <c r="AW58" s="143">
        <v>0</v>
      </c>
      <c r="AX58" s="143">
        <v>0</v>
      </c>
      <c r="AY58" s="143">
        <v>0</v>
      </c>
      <c r="AZ58" s="143">
        <v>0</v>
      </c>
      <c r="BA58" s="143">
        <v>0</v>
      </c>
      <c r="BB58" s="143">
        <v>0</v>
      </c>
      <c r="BC58" s="143">
        <v>0</v>
      </c>
      <c r="BD58" s="143">
        <v>0</v>
      </c>
      <c r="BE58" s="143"/>
      <c r="BF58" s="143"/>
      <c r="BG58" s="144">
        <f t="shared" si="4"/>
        <v>0</v>
      </c>
      <c r="BH58" s="143">
        <v>0</v>
      </c>
      <c r="BI58" s="143">
        <v>0</v>
      </c>
      <c r="BJ58" s="143">
        <v>0</v>
      </c>
      <c r="BK58" s="143">
        <v>0</v>
      </c>
      <c r="BL58" s="143">
        <v>0</v>
      </c>
      <c r="BM58" s="143">
        <v>0</v>
      </c>
      <c r="BN58" s="143">
        <v>0</v>
      </c>
      <c r="BO58" s="143">
        <v>0</v>
      </c>
      <c r="BP58" s="143"/>
      <c r="BQ58" s="143"/>
      <c r="BR58" s="144">
        <f t="shared" si="5"/>
        <v>0</v>
      </c>
      <c r="BS58" s="143">
        <v>0</v>
      </c>
      <c r="BT58" s="143">
        <v>0</v>
      </c>
      <c r="BU58" s="143">
        <v>0</v>
      </c>
      <c r="BV58" s="143">
        <v>0</v>
      </c>
      <c r="BW58" s="143">
        <v>0</v>
      </c>
      <c r="BX58" s="143">
        <v>0</v>
      </c>
      <c r="BY58" s="143">
        <v>0</v>
      </c>
      <c r="BZ58" s="143">
        <v>0</v>
      </c>
      <c r="CA58" s="143"/>
      <c r="CB58" s="143"/>
      <c r="CC58" s="144">
        <f t="shared" si="6"/>
        <v>0</v>
      </c>
      <c r="CD58" s="143">
        <v>0</v>
      </c>
      <c r="CE58" s="143">
        <v>0</v>
      </c>
      <c r="CF58" s="143">
        <v>0</v>
      </c>
      <c r="CG58" s="143">
        <v>0</v>
      </c>
      <c r="CH58" s="143">
        <v>0</v>
      </c>
      <c r="CI58" s="143">
        <v>0</v>
      </c>
      <c r="CJ58" s="143">
        <v>0</v>
      </c>
      <c r="CK58" s="143">
        <v>0</v>
      </c>
      <c r="CL58" s="145"/>
      <c r="CM58" s="145"/>
      <c r="CN58" s="146">
        <f t="shared" si="7"/>
        <v>0</v>
      </c>
      <c r="CO58" s="138"/>
      <c r="CP58" s="147" t="s">
        <v>2172</v>
      </c>
      <c r="CQ58" s="138"/>
      <c r="CR58" s="147"/>
      <c r="CS58" s="8"/>
      <c r="CT58" s="8"/>
      <c r="CU58" s="24" t="s">
        <v>2171</v>
      </c>
      <c r="CV58" s="141" t="s">
        <v>27</v>
      </c>
      <c r="CW58" s="142">
        <v>3</v>
      </c>
      <c r="CX58" s="143" t="s">
        <v>2173</v>
      </c>
      <c r="CY58" s="143" t="s">
        <v>2174</v>
      </c>
      <c r="CZ58" s="143" t="s">
        <v>2175</v>
      </c>
      <c r="DA58" s="143" t="s">
        <v>2176</v>
      </c>
      <c r="DB58" s="143" t="s">
        <v>2177</v>
      </c>
      <c r="DC58" s="143" t="s">
        <v>2178</v>
      </c>
      <c r="DD58" s="143" t="s">
        <v>2179</v>
      </c>
      <c r="DE58" s="143" t="s">
        <v>2180</v>
      </c>
      <c r="DF58" s="143" t="s">
        <v>2181</v>
      </c>
      <c r="DG58" s="143" t="s">
        <v>2182</v>
      </c>
      <c r="DH58" s="144" t="s">
        <v>2183</v>
      </c>
      <c r="DI58" s="143" t="s">
        <v>2173</v>
      </c>
      <c r="DJ58" s="143" t="s">
        <v>2174</v>
      </c>
      <c r="DK58" s="143" t="s">
        <v>2175</v>
      </c>
      <c r="DL58" s="143" t="s">
        <v>2176</v>
      </c>
      <c r="DM58" s="143" t="s">
        <v>2177</v>
      </c>
      <c r="DN58" s="143" t="s">
        <v>2178</v>
      </c>
      <c r="DO58" s="143" t="s">
        <v>2179</v>
      </c>
      <c r="DP58" s="143" t="s">
        <v>2180</v>
      </c>
      <c r="DQ58" s="143" t="s">
        <v>2181</v>
      </c>
      <c r="DR58" s="143" t="s">
        <v>2182</v>
      </c>
      <c r="DS58" s="144" t="s">
        <v>2183</v>
      </c>
      <c r="DT58" s="143" t="s">
        <v>2173</v>
      </c>
      <c r="DU58" s="143" t="s">
        <v>2174</v>
      </c>
      <c r="DV58" s="143" t="s">
        <v>2175</v>
      </c>
      <c r="DW58" s="143" t="s">
        <v>2176</v>
      </c>
      <c r="DX58" s="143" t="s">
        <v>2177</v>
      </c>
      <c r="DY58" s="143" t="s">
        <v>2178</v>
      </c>
      <c r="DZ58" s="143" t="s">
        <v>2179</v>
      </c>
      <c r="EA58" s="143" t="s">
        <v>2180</v>
      </c>
      <c r="EB58" s="143" t="s">
        <v>2181</v>
      </c>
      <c r="EC58" s="143" t="s">
        <v>2182</v>
      </c>
      <c r="ED58" s="144" t="s">
        <v>2183</v>
      </c>
      <c r="EE58" s="143" t="s">
        <v>2173</v>
      </c>
      <c r="EF58" s="143" t="s">
        <v>2174</v>
      </c>
      <c r="EG58" s="143" t="s">
        <v>2175</v>
      </c>
      <c r="EH58" s="143" t="s">
        <v>2176</v>
      </c>
      <c r="EI58" s="143" t="s">
        <v>2177</v>
      </c>
      <c r="EJ58" s="143" t="s">
        <v>2178</v>
      </c>
      <c r="EK58" s="143" t="s">
        <v>2179</v>
      </c>
      <c r="EL58" s="143" t="s">
        <v>2180</v>
      </c>
      <c r="EM58" s="143" t="s">
        <v>2181</v>
      </c>
      <c r="EN58" s="143" t="s">
        <v>2182</v>
      </c>
      <c r="EO58" s="144" t="s">
        <v>2183</v>
      </c>
      <c r="EP58" s="143" t="s">
        <v>2173</v>
      </c>
      <c r="EQ58" s="143" t="s">
        <v>2174</v>
      </c>
      <c r="ER58" s="143" t="s">
        <v>2175</v>
      </c>
      <c r="ES58" s="143" t="s">
        <v>2176</v>
      </c>
      <c r="ET58" s="143" t="s">
        <v>2177</v>
      </c>
      <c r="EU58" s="143" t="s">
        <v>2178</v>
      </c>
      <c r="EV58" s="143" t="s">
        <v>2179</v>
      </c>
      <c r="EW58" s="143" t="s">
        <v>2180</v>
      </c>
      <c r="EX58" s="143" t="s">
        <v>2181</v>
      </c>
      <c r="EY58" s="143" t="s">
        <v>2182</v>
      </c>
      <c r="EZ58" s="144" t="s">
        <v>2183</v>
      </c>
      <c r="FA58" s="143" t="s">
        <v>2173</v>
      </c>
      <c r="FB58" s="143" t="s">
        <v>2174</v>
      </c>
      <c r="FC58" s="143" t="s">
        <v>2175</v>
      </c>
      <c r="FD58" s="143" t="s">
        <v>2176</v>
      </c>
      <c r="FE58" s="143" t="s">
        <v>2177</v>
      </c>
      <c r="FF58" s="143" t="s">
        <v>2178</v>
      </c>
      <c r="FG58" s="143" t="s">
        <v>2179</v>
      </c>
      <c r="FH58" s="143" t="s">
        <v>2180</v>
      </c>
      <c r="FI58" s="143" t="s">
        <v>2181</v>
      </c>
      <c r="FJ58" s="143" t="s">
        <v>2182</v>
      </c>
      <c r="FK58" s="144" t="s">
        <v>2183</v>
      </c>
      <c r="FL58" s="143" t="s">
        <v>2173</v>
      </c>
      <c r="FM58" s="143" t="s">
        <v>2174</v>
      </c>
      <c r="FN58" s="143" t="s">
        <v>2175</v>
      </c>
      <c r="FO58" s="143" t="s">
        <v>2176</v>
      </c>
      <c r="FP58" s="143" t="s">
        <v>2177</v>
      </c>
      <c r="FQ58" s="143" t="s">
        <v>2178</v>
      </c>
      <c r="FR58" s="143" t="s">
        <v>2179</v>
      </c>
      <c r="FS58" s="143" t="s">
        <v>2180</v>
      </c>
      <c r="FT58" s="143" t="s">
        <v>2181</v>
      </c>
      <c r="FU58" s="143" t="s">
        <v>2182</v>
      </c>
      <c r="FV58" s="144" t="s">
        <v>2183</v>
      </c>
      <c r="FW58" s="143" t="s">
        <v>2173</v>
      </c>
      <c r="FX58" s="143" t="s">
        <v>2174</v>
      </c>
      <c r="FY58" s="143" t="s">
        <v>2175</v>
      </c>
      <c r="FZ58" s="143" t="s">
        <v>2176</v>
      </c>
      <c r="GA58" s="143" t="s">
        <v>2177</v>
      </c>
      <c r="GB58" s="143" t="s">
        <v>2178</v>
      </c>
      <c r="GC58" s="143" t="s">
        <v>2179</v>
      </c>
      <c r="GD58" s="143" t="s">
        <v>2180</v>
      </c>
      <c r="GE58" s="145" t="s">
        <v>2181</v>
      </c>
      <c r="GF58" s="145" t="s">
        <v>2182</v>
      </c>
      <c r="GG58" s="146" t="s">
        <v>2183</v>
      </c>
      <c r="GH58" s="138"/>
      <c r="GI58" s="147" t="s">
        <v>2172</v>
      </c>
      <c r="GJ58" s="138"/>
      <c r="GK58" s="147"/>
      <c r="GL58" s="8"/>
    </row>
    <row r="59" spans="1:194" ht="20.25" customHeight="1">
      <c r="A59" s="131"/>
      <c r="B59" s="24" t="s">
        <v>2184</v>
      </c>
      <c r="C59" s="141" t="s">
        <v>27</v>
      </c>
      <c r="D59" s="142">
        <v>3</v>
      </c>
      <c r="E59" s="143">
        <v>0</v>
      </c>
      <c r="F59" s="143">
        <v>0</v>
      </c>
      <c r="G59" s="143">
        <v>0</v>
      </c>
      <c r="H59" s="143">
        <v>0</v>
      </c>
      <c r="I59" s="143">
        <v>0</v>
      </c>
      <c r="J59" s="143">
        <v>0</v>
      </c>
      <c r="K59" s="143">
        <v>0</v>
      </c>
      <c r="L59" s="143">
        <v>0</v>
      </c>
      <c r="M59" s="143"/>
      <c r="N59" s="143"/>
      <c r="O59" s="144">
        <f t="shared" si="0"/>
        <v>0</v>
      </c>
      <c r="P59" s="143">
        <v>0</v>
      </c>
      <c r="Q59" s="143">
        <v>0</v>
      </c>
      <c r="R59" s="143">
        <v>0</v>
      </c>
      <c r="S59" s="143">
        <v>0</v>
      </c>
      <c r="T59" s="143">
        <v>0</v>
      </c>
      <c r="U59" s="143">
        <v>0</v>
      </c>
      <c r="V59" s="143">
        <v>0</v>
      </c>
      <c r="W59" s="143">
        <v>0</v>
      </c>
      <c r="X59" s="143"/>
      <c r="Y59" s="143"/>
      <c r="Z59" s="144">
        <f t="shared" si="1"/>
        <v>0</v>
      </c>
      <c r="AA59" s="143">
        <v>0</v>
      </c>
      <c r="AB59" s="143">
        <v>0</v>
      </c>
      <c r="AC59" s="143">
        <v>0</v>
      </c>
      <c r="AD59" s="143">
        <v>0</v>
      </c>
      <c r="AE59" s="143">
        <v>0</v>
      </c>
      <c r="AF59" s="143">
        <v>0</v>
      </c>
      <c r="AG59" s="143">
        <v>0</v>
      </c>
      <c r="AH59" s="143">
        <v>0</v>
      </c>
      <c r="AI59" s="143"/>
      <c r="AJ59" s="143"/>
      <c r="AK59" s="144">
        <f t="shared" si="2"/>
        <v>0</v>
      </c>
      <c r="AL59" s="143">
        <v>0</v>
      </c>
      <c r="AM59" s="143">
        <v>0</v>
      </c>
      <c r="AN59" s="143">
        <v>0</v>
      </c>
      <c r="AO59" s="143">
        <v>0</v>
      </c>
      <c r="AP59" s="143">
        <v>0</v>
      </c>
      <c r="AQ59" s="143">
        <v>0</v>
      </c>
      <c r="AR59" s="143">
        <v>0</v>
      </c>
      <c r="AS59" s="143">
        <v>0</v>
      </c>
      <c r="AT59" s="143"/>
      <c r="AU59" s="143"/>
      <c r="AV59" s="144">
        <f t="shared" si="3"/>
        <v>0</v>
      </c>
      <c r="AW59" s="143">
        <v>0</v>
      </c>
      <c r="AX59" s="143">
        <v>0</v>
      </c>
      <c r="AY59" s="143">
        <v>0</v>
      </c>
      <c r="AZ59" s="143">
        <v>0</v>
      </c>
      <c r="BA59" s="143">
        <v>0</v>
      </c>
      <c r="BB59" s="143">
        <v>0</v>
      </c>
      <c r="BC59" s="143">
        <v>0</v>
      </c>
      <c r="BD59" s="143">
        <v>0</v>
      </c>
      <c r="BE59" s="143"/>
      <c r="BF59" s="143"/>
      <c r="BG59" s="144">
        <f t="shared" si="4"/>
        <v>0</v>
      </c>
      <c r="BH59" s="143">
        <v>0</v>
      </c>
      <c r="BI59" s="143">
        <v>0</v>
      </c>
      <c r="BJ59" s="143">
        <v>0</v>
      </c>
      <c r="BK59" s="143">
        <v>0</v>
      </c>
      <c r="BL59" s="143">
        <v>0</v>
      </c>
      <c r="BM59" s="143">
        <v>0</v>
      </c>
      <c r="BN59" s="143">
        <v>0</v>
      </c>
      <c r="BO59" s="143">
        <v>0</v>
      </c>
      <c r="BP59" s="143"/>
      <c r="BQ59" s="143"/>
      <c r="BR59" s="144">
        <f t="shared" si="5"/>
        <v>0</v>
      </c>
      <c r="BS59" s="143">
        <v>0</v>
      </c>
      <c r="BT59" s="143">
        <v>0</v>
      </c>
      <c r="BU59" s="143">
        <v>0</v>
      </c>
      <c r="BV59" s="143">
        <v>0</v>
      </c>
      <c r="BW59" s="143">
        <v>0</v>
      </c>
      <c r="BX59" s="143">
        <v>0</v>
      </c>
      <c r="BY59" s="143">
        <v>0</v>
      </c>
      <c r="BZ59" s="143">
        <v>0</v>
      </c>
      <c r="CA59" s="143"/>
      <c r="CB59" s="143"/>
      <c r="CC59" s="144">
        <f t="shared" si="6"/>
        <v>0</v>
      </c>
      <c r="CD59" s="143">
        <v>0</v>
      </c>
      <c r="CE59" s="143">
        <v>0</v>
      </c>
      <c r="CF59" s="143">
        <v>0</v>
      </c>
      <c r="CG59" s="143">
        <v>0</v>
      </c>
      <c r="CH59" s="143">
        <v>0</v>
      </c>
      <c r="CI59" s="143">
        <v>0</v>
      </c>
      <c r="CJ59" s="143">
        <v>0</v>
      </c>
      <c r="CK59" s="143">
        <v>0</v>
      </c>
      <c r="CL59" s="145"/>
      <c r="CM59" s="145"/>
      <c r="CN59" s="146">
        <f t="shared" si="7"/>
        <v>0</v>
      </c>
      <c r="CO59" s="138"/>
      <c r="CP59" s="147" t="s">
        <v>2185</v>
      </c>
      <c r="CQ59" s="138"/>
      <c r="CR59" s="147"/>
      <c r="CS59" s="140"/>
      <c r="CT59" s="140"/>
      <c r="CU59" s="24" t="s">
        <v>2184</v>
      </c>
      <c r="CV59" s="141" t="s">
        <v>27</v>
      </c>
      <c r="CW59" s="142">
        <v>3</v>
      </c>
      <c r="CX59" s="143" t="s">
        <v>2186</v>
      </c>
      <c r="CY59" s="143" t="s">
        <v>2187</v>
      </c>
      <c r="CZ59" s="143" t="s">
        <v>2188</v>
      </c>
      <c r="DA59" s="143" t="s">
        <v>2189</v>
      </c>
      <c r="DB59" s="143" t="s">
        <v>2190</v>
      </c>
      <c r="DC59" s="143" t="s">
        <v>2191</v>
      </c>
      <c r="DD59" s="143" t="s">
        <v>2192</v>
      </c>
      <c r="DE59" s="143" t="s">
        <v>2193</v>
      </c>
      <c r="DF59" s="143" t="s">
        <v>2194</v>
      </c>
      <c r="DG59" s="143" t="s">
        <v>2195</v>
      </c>
      <c r="DH59" s="144" t="s">
        <v>2196</v>
      </c>
      <c r="DI59" s="143" t="s">
        <v>2186</v>
      </c>
      <c r="DJ59" s="143" t="s">
        <v>2187</v>
      </c>
      <c r="DK59" s="143" t="s">
        <v>2188</v>
      </c>
      <c r="DL59" s="143" t="s">
        <v>2189</v>
      </c>
      <c r="DM59" s="143" t="s">
        <v>2190</v>
      </c>
      <c r="DN59" s="143" t="s">
        <v>2191</v>
      </c>
      <c r="DO59" s="143" t="s">
        <v>2192</v>
      </c>
      <c r="DP59" s="143" t="s">
        <v>2193</v>
      </c>
      <c r="DQ59" s="143" t="s">
        <v>2194</v>
      </c>
      <c r="DR59" s="143" t="s">
        <v>2195</v>
      </c>
      <c r="DS59" s="144" t="s">
        <v>2196</v>
      </c>
      <c r="DT59" s="143" t="s">
        <v>2186</v>
      </c>
      <c r="DU59" s="143" t="s">
        <v>2187</v>
      </c>
      <c r="DV59" s="143" t="s">
        <v>2188</v>
      </c>
      <c r="DW59" s="143" t="s">
        <v>2189</v>
      </c>
      <c r="DX59" s="143" t="s">
        <v>2190</v>
      </c>
      <c r="DY59" s="143" t="s">
        <v>2191</v>
      </c>
      <c r="DZ59" s="143" t="s">
        <v>2192</v>
      </c>
      <c r="EA59" s="143" t="s">
        <v>2193</v>
      </c>
      <c r="EB59" s="143" t="s">
        <v>2194</v>
      </c>
      <c r="EC59" s="143" t="s">
        <v>2195</v>
      </c>
      <c r="ED59" s="144" t="s">
        <v>2196</v>
      </c>
      <c r="EE59" s="143" t="s">
        <v>2186</v>
      </c>
      <c r="EF59" s="143" t="s">
        <v>2187</v>
      </c>
      <c r="EG59" s="143" t="s">
        <v>2188</v>
      </c>
      <c r="EH59" s="143" t="s">
        <v>2189</v>
      </c>
      <c r="EI59" s="143" t="s">
        <v>2190</v>
      </c>
      <c r="EJ59" s="143" t="s">
        <v>2191</v>
      </c>
      <c r="EK59" s="143" t="s">
        <v>2192</v>
      </c>
      <c r="EL59" s="143" t="s">
        <v>2193</v>
      </c>
      <c r="EM59" s="143" t="s">
        <v>2194</v>
      </c>
      <c r="EN59" s="143" t="s">
        <v>2195</v>
      </c>
      <c r="EO59" s="144" t="s">
        <v>2196</v>
      </c>
      <c r="EP59" s="143" t="s">
        <v>2186</v>
      </c>
      <c r="EQ59" s="143" t="s">
        <v>2187</v>
      </c>
      <c r="ER59" s="143" t="s">
        <v>2188</v>
      </c>
      <c r="ES59" s="143" t="s">
        <v>2189</v>
      </c>
      <c r="ET59" s="143" t="s">
        <v>2190</v>
      </c>
      <c r="EU59" s="143" t="s">
        <v>2191</v>
      </c>
      <c r="EV59" s="143" t="s">
        <v>2192</v>
      </c>
      <c r="EW59" s="143" t="s">
        <v>2193</v>
      </c>
      <c r="EX59" s="143" t="s">
        <v>2194</v>
      </c>
      <c r="EY59" s="143" t="s">
        <v>2195</v>
      </c>
      <c r="EZ59" s="144" t="s">
        <v>2196</v>
      </c>
      <c r="FA59" s="143" t="s">
        <v>2186</v>
      </c>
      <c r="FB59" s="143" t="s">
        <v>2187</v>
      </c>
      <c r="FC59" s="143" t="s">
        <v>2188</v>
      </c>
      <c r="FD59" s="143" t="s">
        <v>2189</v>
      </c>
      <c r="FE59" s="143" t="s">
        <v>2190</v>
      </c>
      <c r="FF59" s="143" t="s">
        <v>2191</v>
      </c>
      <c r="FG59" s="143" t="s">
        <v>2192</v>
      </c>
      <c r="FH59" s="143" t="s">
        <v>2193</v>
      </c>
      <c r="FI59" s="143" t="s">
        <v>2194</v>
      </c>
      <c r="FJ59" s="143" t="s">
        <v>2195</v>
      </c>
      <c r="FK59" s="144" t="s">
        <v>2196</v>
      </c>
      <c r="FL59" s="143" t="s">
        <v>2186</v>
      </c>
      <c r="FM59" s="143" t="s">
        <v>2187</v>
      </c>
      <c r="FN59" s="143" t="s">
        <v>2188</v>
      </c>
      <c r="FO59" s="143" t="s">
        <v>2189</v>
      </c>
      <c r="FP59" s="143" t="s">
        <v>2190</v>
      </c>
      <c r="FQ59" s="143" t="s">
        <v>2191</v>
      </c>
      <c r="FR59" s="143" t="s">
        <v>2192</v>
      </c>
      <c r="FS59" s="143" t="s">
        <v>2193</v>
      </c>
      <c r="FT59" s="143" t="s">
        <v>2194</v>
      </c>
      <c r="FU59" s="143" t="s">
        <v>2195</v>
      </c>
      <c r="FV59" s="144" t="s">
        <v>2196</v>
      </c>
      <c r="FW59" s="143" t="s">
        <v>2186</v>
      </c>
      <c r="FX59" s="143" t="s">
        <v>2187</v>
      </c>
      <c r="FY59" s="143" t="s">
        <v>2188</v>
      </c>
      <c r="FZ59" s="143" t="s">
        <v>2189</v>
      </c>
      <c r="GA59" s="143" t="s">
        <v>2190</v>
      </c>
      <c r="GB59" s="143" t="s">
        <v>2191</v>
      </c>
      <c r="GC59" s="143" t="s">
        <v>2192</v>
      </c>
      <c r="GD59" s="143" t="s">
        <v>2193</v>
      </c>
      <c r="GE59" s="145" t="s">
        <v>2194</v>
      </c>
      <c r="GF59" s="145" t="s">
        <v>2195</v>
      </c>
      <c r="GG59" s="146" t="s">
        <v>2196</v>
      </c>
      <c r="GH59" s="138"/>
      <c r="GI59" s="147" t="s">
        <v>2185</v>
      </c>
      <c r="GJ59" s="138"/>
      <c r="GK59" s="147"/>
      <c r="GL59" s="140"/>
    </row>
    <row r="60" spans="1:194" ht="20.25" customHeight="1">
      <c r="A60" s="131"/>
      <c r="B60" s="24" t="s">
        <v>2197</v>
      </c>
      <c r="C60" s="141" t="s">
        <v>27</v>
      </c>
      <c r="D60" s="142">
        <v>3</v>
      </c>
      <c r="E60" s="144">
        <f t="shared" ref="E60:L60" si="136">IFERROR(SUM(E58:E59), 0)</f>
        <v>0</v>
      </c>
      <c r="F60" s="144">
        <f t="shared" si="136"/>
        <v>0</v>
      </c>
      <c r="G60" s="144">
        <f t="shared" si="136"/>
        <v>0</v>
      </c>
      <c r="H60" s="144">
        <f t="shared" si="136"/>
        <v>0</v>
      </c>
      <c r="I60" s="144">
        <f t="shared" si="136"/>
        <v>0</v>
      </c>
      <c r="J60" s="144">
        <f t="shared" si="136"/>
        <v>0</v>
      </c>
      <c r="K60" s="144">
        <f t="shared" si="136"/>
        <v>0</v>
      </c>
      <c r="L60" s="144">
        <f t="shared" si="136"/>
        <v>0</v>
      </c>
      <c r="M60" s="144">
        <f>IFERROR(SUM(M58:M59), 0)</f>
        <v>0</v>
      </c>
      <c r="N60" s="144">
        <f>IFERROR(SUM(N58:N59), 0)</f>
        <v>0</v>
      </c>
      <c r="O60" s="144">
        <f t="shared" si="0"/>
        <v>0</v>
      </c>
      <c r="P60" s="144">
        <f t="shared" ref="P60:Y60" si="137">IFERROR(SUM(P58:P59), 0)</f>
        <v>0</v>
      </c>
      <c r="Q60" s="144">
        <f t="shared" si="137"/>
        <v>0</v>
      </c>
      <c r="R60" s="144">
        <f t="shared" si="137"/>
        <v>0</v>
      </c>
      <c r="S60" s="144">
        <f t="shared" si="137"/>
        <v>0</v>
      </c>
      <c r="T60" s="144">
        <f t="shared" si="137"/>
        <v>0</v>
      </c>
      <c r="U60" s="144">
        <f t="shared" si="137"/>
        <v>0</v>
      </c>
      <c r="V60" s="144">
        <f t="shared" si="137"/>
        <v>0</v>
      </c>
      <c r="W60" s="144">
        <f t="shared" si="137"/>
        <v>0</v>
      </c>
      <c r="X60" s="144">
        <f t="shared" si="137"/>
        <v>0</v>
      </c>
      <c r="Y60" s="144">
        <f t="shared" si="137"/>
        <v>0</v>
      </c>
      <c r="Z60" s="144">
        <f t="shared" si="1"/>
        <v>0</v>
      </c>
      <c r="AA60" s="144">
        <f t="shared" ref="AA60:AJ60" si="138">IFERROR(SUM(AA58:AA59), 0)</f>
        <v>0</v>
      </c>
      <c r="AB60" s="144">
        <f t="shared" si="138"/>
        <v>0</v>
      </c>
      <c r="AC60" s="144">
        <f t="shared" si="138"/>
        <v>0</v>
      </c>
      <c r="AD60" s="144">
        <f t="shared" si="138"/>
        <v>0</v>
      </c>
      <c r="AE60" s="144">
        <f t="shared" si="138"/>
        <v>0</v>
      </c>
      <c r="AF60" s="144">
        <f t="shared" si="138"/>
        <v>0</v>
      </c>
      <c r="AG60" s="144">
        <f t="shared" si="138"/>
        <v>0</v>
      </c>
      <c r="AH60" s="144">
        <f t="shared" si="138"/>
        <v>0</v>
      </c>
      <c r="AI60" s="144">
        <f t="shared" si="138"/>
        <v>0</v>
      </c>
      <c r="AJ60" s="144">
        <f t="shared" si="138"/>
        <v>0</v>
      </c>
      <c r="AK60" s="144">
        <f t="shared" si="2"/>
        <v>0</v>
      </c>
      <c r="AL60" s="144">
        <f t="shared" ref="AL60:AU60" si="139">IFERROR(SUM(AL58:AL59), 0)</f>
        <v>0</v>
      </c>
      <c r="AM60" s="144">
        <f t="shared" si="139"/>
        <v>0</v>
      </c>
      <c r="AN60" s="144">
        <f t="shared" si="139"/>
        <v>0</v>
      </c>
      <c r="AO60" s="144">
        <f t="shared" si="139"/>
        <v>0</v>
      </c>
      <c r="AP60" s="144">
        <f t="shared" si="139"/>
        <v>0</v>
      </c>
      <c r="AQ60" s="144">
        <f t="shared" si="139"/>
        <v>0</v>
      </c>
      <c r="AR60" s="144">
        <f t="shared" si="139"/>
        <v>0</v>
      </c>
      <c r="AS60" s="144">
        <f t="shared" si="139"/>
        <v>0</v>
      </c>
      <c r="AT60" s="144">
        <f t="shared" si="139"/>
        <v>0</v>
      </c>
      <c r="AU60" s="144">
        <f t="shared" si="139"/>
        <v>0</v>
      </c>
      <c r="AV60" s="144">
        <f t="shared" si="3"/>
        <v>0</v>
      </c>
      <c r="AW60" s="144">
        <f t="shared" ref="AW60:BF60" si="140">IFERROR(SUM(AW58:AW59), 0)</f>
        <v>0</v>
      </c>
      <c r="AX60" s="144">
        <f t="shared" si="140"/>
        <v>0</v>
      </c>
      <c r="AY60" s="144">
        <f t="shared" si="140"/>
        <v>0</v>
      </c>
      <c r="AZ60" s="144">
        <f t="shared" si="140"/>
        <v>0</v>
      </c>
      <c r="BA60" s="144">
        <f t="shared" si="140"/>
        <v>0</v>
      </c>
      <c r="BB60" s="144">
        <f t="shared" si="140"/>
        <v>0</v>
      </c>
      <c r="BC60" s="144">
        <f t="shared" si="140"/>
        <v>0</v>
      </c>
      <c r="BD60" s="144">
        <f t="shared" si="140"/>
        <v>0</v>
      </c>
      <c r="BE60" s="144">
        <f t="shared" si="140"/>
        <v>0</v>
      </c>
      <c r="BF60" s="144">
        <f t="shared" si="140"/>
        <v>0</v>
      </c>
      <c r="BG60" s="144">
        <f t="shared" si="4"/>
        <v>0</v>
      </c>
      <c r="BH60" s="144">
        <f t="shared" ref="BH60:BQ60" si="141">IFERROR(SUM(BH58:BH59), 0)</f>
        <v>0</v>
      </c>
      <c r="BI60" s="144">
        <f t="shared" si="141"/>
        <v>0</v>
      </c>
      <c r="BJ60" s="144">
        <f t="shared" si="141"/>
        <v>0</v>
      </c>
      <c r="BK60" s="144">
        <f t="shared" si="141"/>
        <v>0</v>
      </c>
      <c r="BL60" s="144">
        <f t="shared" si="141"/>
        <v>0</v>
      </c>
      <c r="BM60" s="144">
        <f t="shared" si="141"/>
        <v>0</v>
      </c>
      <c r="BN60" s="144">
        <f t="shared" si="141"/>
        <v>0</v>
      </c>
      <c r="BO60" s="144">
        <f t="shared" si="141"/>
        <v>0</v>
      </c>
      <c r="BP60" s="144">
        <f t="shared" si="141"/>
        <v>0</v>
      </c>
      <c r="BQ60" s="144">
        <f t="shared" si="141"/>
        <v>0</v>
      </c>
      <c r="BR60" s="144">
        <f t="shared" si="5"/>
        <v>0</v>
      </c>
      <c r="BS60" s="144">
        <f t="shared" ref="BS60:CB60" si="142">IFERROR(SUM(BS58:BS59), 0)</f>
        <v>0</v>
      </c>
      <c r="BT60" s="144">
        <f t="shared" si="142"/>
        <v>0</v>
      </c>
      <c r="BU60" s="144">
        <f t="shared" si="142"/>
        <v>0</v>
      </c>
      <c r="BV60" s="144">
        <f t="shared" si="142"/>
        <v>0</v>
      </c>
      <c r="BW60" s="144">
        <f t="shared" si="142"/>
        <v>0</v>
      </c>
      <c r="BX60" s="144">
        <f t="shared" si="142"/>
        <v>0</v>
      </c>
      <c r="BY60" s="144">
        <f t="shared" si="142"/>
        <v>0</v>
      </c>
      <c r="BZ60" s="144">
        <f t="shared" si="142"/>
        <v>0</v>
      </c>
      <c r="CA60" s="144">
        <f t="shared" si="142"/>
        <v>0</v>
      </c>
      <c r="CB60" s="144">
        <f t="shared" si="142"/>
        <v>0</v>
      </c>
      <c r="CC60" s="144">
        <f t="shared" si="6"/>
        <v>0</v>
      </c>
      <c r="CD60" s="144">
        <f t="shared" ref="CD60:CM60" si="143">IFERROR(SUM(CD58:CD59), 0)</f>
        <v>0</v>
      </c>
      <c r="CE60" s="144">
        <f t="shared" si="143"/>
        <v>0</v>
      </c>
      <c r="CF60" s="144">
        <f t="shared" si="143"/>
        <v>0</v>
      </c>
      <c r="CG60" s="144">
        <f t="shared" si="143"/>
        <v>0</v>
      </c>
      <c r="CH60" s="144">
        <f t="shared" si="143"/>
        <v>0</v>
      </c>
      <c r="CI60" s="144">
        <f t="shared" si="143"/>
        <v>0</v>
      </c>
      <c r="CJ60" s="144">
        <f t="shared" si="143"/>
        <v>0</v>
      </c>
      <c r="CK60" s="144">
        <f t="shared" si="143"/>
        <v>0</v>
      </c>
      <c r="CL60" s="148">
        <f t="shared" si="143"/>
        <v>0</v>
      </c>
      <c r="CM60" s="148">
        <f t="shared" si="143"/>
        <v>0</v>
      </c>
      <c r="CN60" s="146">
        <f t="shared" si="7"/>
        <v>0</v>
      </c>
      <c r="CO60" s="138"/>
      <c r="CP60" s="147" t="s">
        <v>2198</v>
      </c>
      <c r="CQ60" s="138"/>
      <c r="CR60" s="147"/>
      <c r="CS60" s="140"/>
      <c r="CT60" s="140"/>
      <c r="CU60" s="24" t="s">
        <v>2197</v>
      </c>
      <c r="CV60" s="141" t="s">
        <v>27</v>
      </c>
      <c r="CW60" s="142">
        <v>3</v>
      </c>
      <c r="CX60" s="144" t="s">
        <v>2199</v>
      </c>
      <c r="CY60" s="144" t="s">
        <v>2200</v>
      </c>
      <c r="CZ60" s="144" t="s">
        <v>2201</v>
      </c>
      <c r="DA60" s="144" t="s">
        <v>2202</v>
      </c>
      <c r="DB60" s="144" t="s">
        <v>2203</v>
      </c>
      <c r="DC60" s="144" t="s">
        <v>2204</v>
      </c>
      <c r="DD60" s="144" t="s">
        <v>2205</v>
      </c>
      <c r="DE60" s="144" t="s">
        <v>2206</v>
      </c>
      <c r="DF60" s="144" t="s">
        <v>2207</v>
      </c>
      <c r="DG60" s="144" t="s">
        <v>2208</v>
      </c>
      <c r="DH60" s="144" t="s">
        <v>2209</v>
      </c>
      <c r="DI60" s="144" t="s">
        <v>2199</v>
      </c>
      <c r="DJ60" s="144" t="s">
        <v>2200</v>
      </c>
      <c r="DK60" s="144" t="s">
        <v>2201</v>
      </c>
      <c r="DL60" s="144" t="s">
        <v>2202</v>
      </c>
      <c r="DM60" s="144" t="s">
        <v>2203</v>
      </c>
      <c r="DN60" s="144" t="s">
        <v>2204</v>
      </c>
      <c r="DO60" s="144" t="s">
        <v>2205</v>
      </c>
      <c r="DP60" s="144" t="s">
        <v>2206</v>
      </c>
      <c r="DQ60" s="144" t="s">
        <v>2207</v>
      </c>
      <c r="DR60" s="144" t="s">
        <v>2208</v>
      </c>
      <c r="DS60" s="144" t="s">
        <v>2209</v>
      </c>
      <c r="DT60" s="144" t="s">
        <v>2199</v>
      </c>
      <c r="DU60" s="144" t="s">
        <v>2200</v>
      </c>
      <c r="DV60" s="144" t="s">
        <v>2201</v>
      </c>
      <c r="DW60" s="144" t="s">
        <v>2202</v>
      </c>
      <c r="DX60" s="144" t="s">
        <v>2203</v>
      </c>
      <c r="DY60" s="144" t="s">
        <v>2204</v>
      </c>
      <c r="DZ60" s="144" t="s">
        <v>2205</v>
      </c>
      <c r="EA60" s="144" t="s">
        <v>2206</v>
      </c>
      <c r="EB60" s="144" t="s">
        <v>2207</v>
      </c>
      <c r="EC60" s="144" t="s">
        <v>2208</v>
      </c>
      <c r="ED60" s="144" t="s">
        <v>2209</v>
      </c>
      <c r="EE60" s="144" t="s">
        <v>2199</v>
      </c>
      <c r="EF60" s="144" t="s">
        <v>2200</v>
      </c>
      <c r="EG60" s="144" t="s">
        <v>2201</v>
      </c>
      <c r="EH60" s="144" t="s">
        <v>2202</v>
      </c>
      <c r="EI60" s="144" t="s">
        <v>2203</v>
      </c>
      <c r="EJ60" s="144" t="s">
        <v>2204</v>
      </c>
      <c r="EK60" s="144" t="s">
        <v>2205</v>
      </c>
      <c r="EL60" s="144" t="s">
        <v>2206</v>
      </c>
      <c r="EM60" s="144" t="s">
        <v>2207</v>
      </c>
      <c r="EN60" s="144" t="s">
        <v>2208</v>
      </c>
      <c r="EO60" s="144" t="s">
        <v>2209</v>
      </c>
      <c r="EP60" s="144" t="s">
        <v>2199</v>
      </c>
      <c r="EQ60" s="144" t="s">
        <v>2200</v>
      </c>
      <c r="ER60" s="144" t="s">
        <v>2201</v>
      </c>
      <c r="ES60" s="144" t="s">
        <v>2202</v>
      </c>
      <c r="ET60" s="144" t="s">
        <v>2203</v>
      </c>
      <c r="EU60" s="144" t="s">
        <v>2204</v>
      </c>
      <c r="EV60" s="144" t="s">
        <v>2205</v>
      </c>
      <c r="EW60" s="144" t="s">
        <v>2206</v>
      </c>
      <c r="EX60" s="144" t="s">
        <v>2207</v>
      </c>
      <c r="EY60" s="144" t="s">
        <v>2208</v>
      </c>
      <c r="EZ60" s="144" t="s">
        <v>2209</v>
      </c>
      <c r="FA60" s="144" t="s">
        <v>2199</v>
      </c>
      <c r="FB60" s="144" t="s">
        <v>2200</v>
      </c>
      <c r="FC60" s="144" t="s">
        <v>2201</v>
      </c>
      <c r="FD60" s="144" t="s">
        <v>2202</v>
      </c>
      <c r="FE60" s="144" t="s">
        <v>2203</v>
      </c>
      <c r="FF60" s="144" t="s">
        <v>2204</v>
      </c>
      <c r="FG60" s="144" t="s">
        <v>2205</v>
      </c>
      <c r="FH60" s="144" t="s">
        <v>2206</v>
      </c>
      <c r="FI60" s="144" t="s">
        <v>2207</v>
      </c>
      <c r="FJ60" s="144" t="s">
        <v>2208</v>
      </c>
      <c r="FK60" s="144" t="s">
        <v>2209</v>
      </c>
      <c r="FL60" s="144" t="s">
        <v>2199</v>
      </c>
      <c r="FM60" s="144" t="s">
        <v>2200</v>
      </c>
      <c r="FN60" s="144" t="s">
        <v>2201</v>
      </c>
      <c r="FO60" s="144" t="s">
        <v>2202</v>
      </c>
      <c r="FP60" s="144" t="s">
        <v>2203</v>
      </c>
      <c r="FQ60" s="144" t="s">
        <v>2204</v>
      </c>
      <c r="FR60" s="144" t="s">
        <v>2205</v>
      </c>
      <c r="FS60" s="144" t="s">
        <v>2206</v>
      </c>
      <c r="FT60" s="144" t="s">
        <v>2207</v>
      </c>
      <c r="FU60" s="144" t="s">
        <v>2208</v>
      </c>
      <c r="FV60" s="144" t="s">
        <v>2209</v>
      </c>
      <c r="FW60" s="144" t="s">
        <v>2199</v>
      </c>
      <c r="FX60" s="144" t="s">
        <v>2200</v>
      </c>
      <c r="FY60" s="144" t="s">
        <v>2201</v>
      </c>
      <c r="FZ60" s="144" t="s">
        <v>2202</v>
      </c>
      <c r="GA60" s="144" t="s">
        <v>2203</v>
      </c>
      <c r="GB60" s="144" t="s">
        <v>2204</v>
      </c>
      <c r="GC60" s="144" t="s">
        <v>2205</v>
      </c>
      <c r="GD60" s="144" t="s">
        <v>2206</v>
      </c>
      <c r="GE60" s="148" t="s">
        <v>2207</v>
      </c>
      <c r="GF60" s="148" t="s">
        <v>2208</v>
      </c>
      <c r="GG60" s="146" t="s">
        <v>2209</v>
      </c>
      <c r="GH60" s="138"/>
      <c r="GI60" s="147" t="s">
        <v>2198</v>
      </c>
      <c r="GJ60" s="138"/>
      <c r="GK60" s="147"/>
      <c r="GL60" s="140"/>
    </row>
    <row r="61" spans="1:194" ht="20.25" customHeight="1">
      <c r="A61" s="131"/>
      <c r="B61" s="24" t="s">
        <v>2210</v>
      </c>
      <c r="C61" s="141" t="s">
        <v>27</v>
      </c>
      <c r="D61" s="142">
        <v>3</v>
      </c>
      <c r="E61" s="143">
        <v>0</v>
      </c>
      <c r="F61" s="143">
        <v>0</v>
      </c>
      <c r="G61" s="143">
        <v>0</v>
      </c>
      <c r="H61" s="143">
        <v>0.106</v>
      </c>
      <c r="I61" s="143">
        <v>0</v>
      </c>
      <c r="J61" s="143">
        <v>0</v>
      </c>
      <c r="K61" s="143">
        <v>0</v>
      </c>
      <c r="L61" s="143">
        <v>0</v>
      </c>
      <c r="M61" s="143"/>
      <c r="N61" s="143"/>
      <c r="O61" s="144">
        <f t="shared" si="0"/>
        <v>0.106</v>
      </c>
      <c r="P61" s="143">
        <v>0</v>
      </c>
      <c r="Q61" s="143">
        <v>0</v>
      </c>
      <c r="R61" s="143">
        <v>0</v>
      </c>
      <c r="S61" s="143">
        <v>0.17199999999999999</v>
      </c>
      <c r="T61" s="143">
        <v>0</v>
      </c>
      <c r="U61" s="143">
        <v>0</v>
      </c>
      <c r="V61" s="143">
        <v>0</v>
      </c>
      <c r="W61" s="143">
        <v>0</v>
      </c>
      <c r="X61" s="143"/>
      <c r="Y61" s="143"/>
      <c r="Z61" s="144">
        <f t="shared" si="1"/>
        <v>0.17199999999999999</v>
      </c>
      <c r="AA61" s="143">
        <v>0</v>
      </c>
      <c r="AB61" s="143">
        <v>0</v>
      </c>
      <c r="AC61" s="143">
        <v>0</v>
      </c>
      <c r="AD61" s="143">
        <v>0.111</v>
      </c>
      <c r="AE61" s="143">
        <v>0</v>
      </c>
      <c r="AF61" s="143">
        <v>0</v>
      </c>
      <c r="AG61" s="143">
        <v>0</v>
      </c>
      <c r="AH61" s="143">
        <v>0</v>
      </c>
      <c r="AI61" s="143"/>
      <c r="AJ61" s="143"/>
      <c r="AK61" s="144">
        <f t="shared" si="2"/>
        <v>0.111</v>
      </c>
      <c r="AL61" s="143">
        <v>0</v>
      </c>
      <c r="AM61" s="143">
        <v>0</v>
      </c>
      <c r="AN61" s="143">
        <v>0</v>
      </c>
      <c r="AO61" s="143">
        <v>1.5580000000000001</v>
      </c>
      <c r="AP61" s="143">
        <v>0</v>
      </c>
      <c r="AQ61" s="143">
        <v>0</v>
      </c>
      <c r="AR61" s="143">
        <v>0</v>
      </c>
      <c r="AS61" s="143">
        <v>0</v>
      </c>
      <c r="AT61" s="143"/>
      <c r="AU61" s="143"/>
      <c r="AV61" s="144">
        <f t="shared" si="3"/>
        <v>1.5580000000000001</v>
      </c>
      <c r="AW61" s="143">
        <v>0</v>
      </c>
      <c r="AX61" s="143">
        <v>0</v>
      </c>
      <c r="AY61" s="143">
        <v>0</v>
      </c>
      <c r="AZ61" s="143">
        <v>1.5229999999999999</v>
      </c>
      <c r="BA61" s="143">
        <v>0</v>
      </c>
      <c r="BB61" s="143">
        <v>0</v>
      </c>
      <c r="BC61" s="143">
        <v>0</v>
      </c>
      <c r="BD61" s="143">
        <v>0</v>
      </c>
      <c r="BE61" s="143"/>
      <c r="BF61" s="143"/>
      <c r="BG61" s="144">
        <f t="shared" si="4"/>
        <v>1.5229999999999999</v>
      </c>
      <c r="BH61" s="143">
        <v>0</v>
      </c>
      <c r="BI61" s="143">
        <v>0</v>
      </c>
      <c r="BJ61" s="143">
        <v>0</v>
      </c>
      <c r="BK61" s="143">
        <v>0</v>
      </c>
      <c r="BL61" s="143">
        <v>0</v>
      </c>
      <c r="BM61" s="143">
        <v>0</v>
      </c>
      <c r="BN61" s="143">
        <v>0</v>
      </c>
      <c r="BO61" s="143">
        <v>0</v>
      </c>
      <c r="BP61" s="143"/>
      <c r="BQ61" s="143"/>
      <c r="BR61" s="144">
        <f t="shared" si="5"/>
        <v>0</v>
      </c>
      <c r="BS61" s="143">
        <v>0</v>
      </c>
      <c r="BT61" s="143">
        <v>0</v>
      </c>
      <c r="BU61" s="143">
        <v>0</v>
      </c>
      <c r="BV61" s="143">
        <v>0</v>
      </c>
      <c r="BW61" s="143">
        <v>0</v>
      </c>
      <c r="BX61" s="143">
        <v>0</v>
      </c>
      <c r="BY61" s="143">
        <v>0</v>
      </c>
      <c r="BZ61" s="143">
        <v>0</v>
      </c>
      <c r="CA61" s="143"/>
      <c r="CB61" s="143"/>
      <c r="CC61" s="144">
        <f t="shared" si="6"/>
        <v>0</v>
      </c>
      <c r="CD61" s="143">
        <v>0</v>
      </c>
      <c r="CE61" s="143">
        <v>0</v>
      </c>
      <c r="CF61" s="143">
        <v>0</v>
      </c>
      <c r="CG61" s="143">
        <v>0</v>
      </c>
      <c r="CH61" s="143">
        <v>0</v>
      </c>
      <c r="CI61" s="143">
        <v>0</v>
      </c>
      <c r="CJ61" s="143">
        <v>0</v>
      </c>
      <c r="CK61" s="143">
        <v>0</v>
      </c>
      <c r="CL61" s="145"/>
      <c r="CM61" s="145"/>
      <c r="CN61" s="146">
        <f t="shared" si="7"/>
        <v>0</v>
      </c>
      <c r="CO61" s="138"/>
      <c r="CP61" s="147" t="s">
        <v>2211</v>
      </c>
      <c r="CQ61" s="138"/>
      <c r="CR61" s="147"/>
      <c r="CS61" s="140"/>
      <c r="CT61" s="140"/>
      <c r="CU61" s="24" t="s">
        <v>2210</v>
      </c>
      <c r="CV61" s="141" t="s">
        <v>27</v>
      </c>
      <c r="CW61" s="142">
        <v>3</v>
      </c>
      <c r="CX61" s="143" t="s">
        <v>2212</v>
      </c>
      <c r="CY61" s="143" t="s">
        <v>2213</v>
      </c>
      <c r="CZ61" s="143" t="s">
        <v>2214</v>
      </c>
      <c r="DA61" s="143" t="s">
        <v>2215</v>
      </c>
      <c r="DB61" s="143" t="s">
        <v>2216</v>
      </c>
      <c r="DC61" s="143" t="s">
        <v>2217</v>
      </c>
      <c r="DD61" s="143" t="s">
        <v>2218</v>
      </c>
      <c r="DE61" s="143" t="s">
        <v>2219</v>
      </c>
      <c r="DF61" s="143" t="s">
        <v>2220</v>
      </c>
      <c r="DG61" s="143" t="s">
        <v>2221</v>
      </c>
      <c r="DH61" s="144" t="s">
        <v>2222</v>
      </c>
      <c r="DI61" s="143" t="s">
        <v>2212</v>
      </c>
      <c r="DJ61" s="143" t="s">
        <v>2213</v>
      </c>
      <c r="DK61" s="143" t="s">
        <v>2214</v>
      </c>
      <c r="DL61" s="143" t="s">
        <v>2215</v>
      </c>
      <c r="DM61" s="143" t="s">
        <v>2216</v>
      </c>
      <c r="DN61" s="143" t="s">
        <v>2217</v>
      </c>
      <c r="DO61" s="143" t="s">
        <v>2218</v>
      </c>
      <c r="DP61" s="143" t="s">
        <v>2219</v>
      </c>
      <c r="DQ61" s="143" t="s">
        <v>2220</v>
      </c>
      <c r="DR61" s="143" t="s">
        <v>2221</v>
      </c>
      <c r="DS61" s="144" t="s">
        <v>2222</v>
      </c>
      <c r="DT61" s="143" t="s">
        <v>2212</v>
      </c>
      <c r="DU61" s="143" t="s">
        <v>2213</v>
      </c>
      <c r="DV61" s="143" t="s">
        <v>2214</v>
      </c>
      <c r="DW61" s="143" t="s">
        <v>2215</v>
      </c>
      <c r="DX61" s="143" t="s">
        <v>2216</v>
      </c>
      <c r="DY61" s="143" t="s">
        <v>2217</v>
      </c>
      <c r="DZ61" s="143" t="s">
        <v>2218</v>
      </c>
      <c r="EA61" s="143" t="s">
        <v>2219</v>
      </c>
      <c r="EB61" s="143" t="s">
        <v>2220</v>
      </c>
      <c r="EC61" s="143" t="s">
        <v>2221</v>
      </c>
      <c r="ED61" s="144" t="s">
        <v>2222</v>
      </c>
      <c r="EE61" s="143" t="s">
        <v>2212</v>
      </c>
      <c r="EF61" s="143" t="s">
        <v>2213</v>
      </c>
      <c r="EG61" s="143" t="s">
        <v>2214</v>
      </c>
      <c r="EH61" s="143" t="s">
        <v>2215</v>
      </c>
      <c r="EI61" s="143" t="s">
        <v>2216</v>
      </c>
      <c r="EJ61" s="143" t="s">
        <v>2217</v>
      </c>
      <c r="EK61" s="143" t="s">
        <v>2218</v>
      </c>
      <c r="EL61" s="143" t="s">
        <v>2219</v>
      </c>
      <c r="EM61" s="143" t="s">
        <v>2220</v>
      </c>
      <c r="EN61" s="143" t="s">
        <v>2221</v>
      </c>
      <c r="EO61" s="144" t="s">
        <v>2222</v>
      </c>
      <c r="EP61" s="143" t="s">
        <v>2212</v>
      </c>
      <c r="EQ61" s="143" t="s">
        <v>2213</v>
      </c>
      <c r="ER61" s="143" t="s">
        <v>2214</v>
      </c>
      <c r="ES61" s="143" t="s">
        <v>2215</v>
      </c>
      <c r="ET61" s="143" t="s">
        <v>2216</v>
      </c>
      <c r="EU61" s="143" t="s">
        <v>2217</v>
      </c>
      <c r="EV61" s="143" t="s">
        <v>2218</v>
      </c>
      <c r="EW61" s="143" t="s">
        <v>2219</v>
      </c>
      <c r="EX61" s="143" t="s">
        <v>2220</v>
      </c>
      <c r="EY61" s="143" t="s">
        <v>2221</v>
      </c>
      <c r="EZ61" s="144" t="s">
        <v>2222</v>
      </c>
      <c r="FA61" s="143" t="s">
        <v>2212</v>
      </c>
      <c r="FB61" s="143" t="s">
        <v>2213</v>
      </c>
      <c r="FC61" s="143" t="s">
        <v>2214</v>
      </c>
      <c r="FD61" s="143" t="s">
        <v>2215</v>
      </c>
      <c r="FE61" s="143" t="s">
        <v>2216</v>
      </c>
      <c r="FF61" s="143" t="s">
        <v>2217</v>
      </c>
      <c r="FG61" s="143" t="s">
        <v>2218</v>
      </c>
      <c r="FH61" s="143" t="s">
        <v>2219</v>
      </c>
      <c r="FI61" s="143" t="s">
        <v>2220</v>
      </c>
      <c r="FJ61" s="143" t="s">
        <v>2221</v>
      </c>
      <c r="FK61" s="144" t="s">
        <v>2222</v>
      </c>
      <c r="FL61" s="143" t="s">
        <v>2212</v>
      </c>
      <c r="FM61" s="143" t="s">
        <v>2213</v>
      </c>
      <c r="FN61" s="143" t="s">
        <v>2214</v>
      </c>
      <c r="FO61" s="143" t="s">
        <v>2215</v>
      </c>
      <c r="FP61" s="143" t="s">
        <v>2216</v>
      </c>
      <c r="FQ61" s="143" t="s">
        <v>2217</v>
      </c>
      <c r="FR61" s="143" t="s">
        <v>2218</v>
      </c>
      <c r="FS61" s="143" t="s">
        <v>2219</v>
      </c>
      <c r="FT61" s="143" t="s">
        <v>2220</v>
      </c>
      <c r="FU61" s="143" t="s">
        <v>2221</v>
      </c>
      <c r="FV61" s="144" t="s">
        <v>2222</v>
      </c>
      <c r="FW61" s="143" t="s">
        <v>2212</v>
      </c>
      <c r="FX61" s="143" t="s">
        <v>2213</v>
      </c>
      <c r="FY61" s="143" t="s">
        <v>2214</v>
      </c>
      <c r="FZ61" s="143" t="s">
        <v>2215</v>
      </c>
      <c r="GA61" s="143" t="s">
        <v>2216</v>
      </c>
      <c r="GB61" s="143" t="s">
        <v>2217</v>
      </c>
      <c r="GC61" s="143" t="s">
        <v>2218</v>
      </c>
      <c r="GD61" s="143" t="s">
        <v>2219</v>
      </c>
      <c r="GE61" s="145" t="s">
        <v>2220</v>
      </c>
      <c r="GF61" s="145" t="s">
        <v>2221</v>
      </c>
      <c r="GG61" s="146" t="s">
        <v>2222</v>
      </c>
      <c r="GH61" s="138"/>
      <c r="GI61" s="147" t="s">
        <v>2211</v>
      </c>
      <c r="GJ61" s="138"/>
      <c r="GK61" s="147"/>
      <c r="GL61" s="140"/>
    </row>
    <row r="62" spans="1:194" ht="20.25" customHeight="1">
      <c r="A62" s="131"/>
      <c r="B62" s="24" t="s">
        <v>2223</v>
      </c>
      <c r="C62" s="141" t="s">
        <v>27</v>
      </c>
      <c r="D62" s="142">
        <v>3</v>
      </c>
      <c r="E62" s="143">
        <v>0</v>
      </c>
      <c r="F62" s="143">
        <v>0</v>
      </c>
      <c r="G62" s="143">
        <v>0</v>
      </c>
      <c r="H62" s="143">
        <v>0</v>
      </c>
      <c r="I62" s="143">
        <v>0</v>
      </c>
      <c r="J62" s="143">
        <v>0</v>
      </c>
      <c r="K62" s="143">
        <v>0</v>
      </c>
      <c r="L62" s="143">
        <v>0</v>
      </c>
      <c r="M62" s="143"/>
      <c r="N62" s="143"/>
      <c r="O62" s="144">
        <f t="shared" si="0"/>
        <v>0</v>
      </c>
      <c r="P62" s="143">
        <v>0</v>
      </c>
      <c r="Q62" s="143">
        <v>0</v>
      </c>
      <c r="R62" s="143">
        <v>0</v>
      </c>
      <c r="S62" s="143">
        <v>0</v>
      </c>
      <c r="T62" s="143">
        <v>0</v>
      </c>
      <c r="U62" s="143">
        <v>0</v>
      </c>
      <c r="V62" s="143">
        <v>0</v>
      </c>
      <c r="W62" s="143">
        <v>0</v>
      </c>
      <c r="X62" s="143"/>
      <c r="Y62" s="143"/>
      <c r="Z62" s="144">
        <f t="shared" si="1"/>
        <v>0</v>
      </c>
      <c r="AA62" s="143">
        <v>0</v>
      </c>
      <c r="AB62" s="143">
        <v>0</v>
      </c>
      <c r="AC62" s="143">
        <v>0</v>
      </c>
      <c r="AD62" s="143">
        <v>0</v>
      </c>
      <c r="AE62" s="143">
        <v>0</v>
      </c>
      <c r="AF62" s="143">
        <v>0</v>
      </c>
      <c r="AG62" s="143">
        <v>0</v>
      </c>
      <c r="AH62" s="143">
        <v>0</v>
      </c>
      <c r="AI62" s="143"/>
      <c r="AJ62" s="143"/>
      <c r="AK62" s="144">
        <f t="shared" si="2"/>
        <v>0</v>
      </c>
      <c r="AL62" s="143">
        <v>0</v>
      </c>
      <c r="AM62" s="143">
        <v>0</v>
      </c>
      <c r="AN62" s="143">
        <v>0</v>
      </c>
      <c r="AO62" s="143">
        <v>0</v>
      </c>
      <c r="AP62" s="143">
        <v>0</v>
      </c>
      <c r="AQ62" s="143">
        <v>0</v>
      </c>
      <c r="AR62" s="143">
        <v>0</v>
      </c>
      <c r="AS62" s="143">
        <v>0</v>
      </c>
      <c r="AT62" s="143"/>
      <c r="AU62" s="143"/>
      <c r="AV62" s="144">
        <f t="shared" si="3"/>
        <v>0</v>
      </c>
      <c r="AW62" s="143">
        <v>0</v>
      </c>
      <c r="AX62" s="143">
        <v>0</v>
      </c>
      <c r="AY62" s="143">
        <v>0</v>
      </c>
      <c r="AZ62" s="143">
        <v>0</v>
      </c>
      <c r="BA62" s="143">
        <v>0</v>
      </c>
      <c r="BB62" s="143">
        <v>0</v>
      </c>
      <c r="BC62" s="143">
        <v>0</v>
      </c>
      <c r="BD62" s="143">
        <v>0</v>
      </c>
      <c r="BE62" s="143"/>
      <c r="BF62" s="143"/>
      <c r="BG62" s="144">
        <f t="shared" si="4"/>
        <v>0</v>
      </c>
      <c r="BH62" s="143">
        <v>0</v>
      </c>
      <c r="BI62" s="143">
        <v>0</v>
      </c>
      <c r="BJ62" s="143">
        <v>0</v>
      </c>
      <c r="BK62" s="143">
        <v>0</v>
      </c>
      <c r="BL62" s="143">
        <v>0</v>
      </c>
      <c r="BM62" s="143">
        <v>0</v>
      </c>
      <c r="BN62" s="143">
        <v>0</v>
      </c>
      <c r="BO62" s="143">
        <v>0</v>
      </c>
      <c r="BP62" s="143"/>
      <c r="BQ62" s="143"/>
      <c r="BR62" s="144">
        <f t="shared" si="5"/>
        <v>0</v>
      </c>
      <c r="BS62" s="143">
        <v>0</v>
      </c>
      <c r="BT62" s="143">
        <v>0</v>
      </c>
      <c r="BU62" s="143">
        <v>0</v>
      </c>
      <c r="BV62" s="143">
        <v>0</v>
      </c>
      <c r="BW62" s="143">
        <v>0</v>
      </c>
      <c r="BX62" s="143">
        <v>0</v>
      </c>
      <c r="BY62" s="143">
        <v>0</v>
      </c>
      <c r="BZ62" s="143">
        <v>0</v>
      </c>
      <c r="CA62" s="143"/>
      <c r="CB62" s="143"/>
      <c r="CC62" s="144">
        <f t="shared" si="6"/>
        <v>0</v>
      </c>
      <c r="CD62" s="143">
        <v>0</v>
      </c>
      <c r="CE62" s="143">
        <v>0</v>
      </c>
      <c r="CF62" s="143">
        <v>0</v>
      </c>
      <c r="CG62" s="143">
        <v>0</v>
      </c>
      <c r="CH62" s="143">
        <v>0</v>
      </c>
      <c r="CI62" s="143">
        <v>0</v>
      </c>
      <c r="CJ62" s="143">
        <v>0</v>
      </c>
      <c r="CK62" s="143">
        <v>0</v>
      </c>
      <c r="CL62" s="145"/>
      <c r="CM62" s="145"/>
      <c r="CN62" s="146">
        <f t="shared" si="7"/>
        <v>0</v>
      </c>
      <c r="CO62" s="138"/>
      <c r="CP62" s="147" t="s">
        <v>2224</v>
      </c>
      <c r="CQ62" s="138"/>
      <c r="CR62" s="147"/>
      <c r="CS62" s="140"/>
      <c r="CT62" s="140"/>
      <c r="CU62" s="24" t="s">
        <v>2223</v>
      </c>
      <c r="CV62" s="141" t="s">
        <v>27</v>
      </c>
      <c r="CW62" s="142">
        <v>3</v>
      </c>
      <c r="CX62" s="143" t="s">
        <v>2225</v>
      </c>
      <c r="CY62" s="143" t="s">
        <v>2226</v>
      </c>
      <c r="CZ62" s="143" t="s">
        <v>2227</v>
      </c>
      <c r="DA62" s="143" t="s">
        <v>2228</v>
      </c>
      <c r="DB62" s="143" t="s">
        <v>2229</v>
      </c>
      <c r="DC62" s="143" t="s">
        <v>2230</v>
      </c>
      <c r="DD62" s="143" t="s">
        <v>2231</v>
      </c>
      <c r="DE62" s="143" t="s">
        <v>2232</v>
      </c>
      <c r="DF62" s="143" t="s">
        <v>2233</v>
      </c>
      <c r="DG62" s="143" t="s">
        <v>2234</v>
      </c>
      <c r="DH62" s="144" t="s">
        <v>2235</v>
      </c>
      <c r="DI62" s="143" t="s">
        <v>2225</v>
      </c>
      <c r="DJ62" s="143" t="s">
        <v>2226</v>
      </c>
      <c r="DK62" s="143" t="s">
        <v>2227</v>
      </c>
      <c r="DL62" s="143" t="s">
        <v>2228</v>
      </c>
      <c r="DM62" s="143" t="s">
        <v>2229</v>
      </c>
      <c r="DN62" s="143" t="s">
        <v>2230</v>
      </c>
      <c r="DO62" s="143" t="s">
        <v>2231</v>
      </c>
      <c r="DP62" s="143" t="s">
        <v>2232</v>
      </c>
      <c r="DQ62" s="143" t="s">
        <v>2233</v>
      </c>
      <c r="DR62" s="143" t="s">
        <v>2234</v>
      </c>
      <c r="DS62" s="144" t="s">
        <v>2235</v>
      </c>
      <c r="DT62" s="143" t="s">
        <v>2225</v>
      </c>
      <c r="DU62" s="143" t="s">
        <v>2226</v>
      </c>
      <c r="DV62" s="143" t="s">
        <v>2227</v>
      </c>
      <c r="DW62" s="143" t="s">
        <v>2228</v>
      </c>
      <c r="DX62" s="143" t="s">
        <v>2229</v>
      </c>
      <c r="DY62" s="143" t="s">
        <v>2230</v>
      </c>
      <c r="DZ62" s="143" t="s">
        <v>2231</v>
      </c>
      <c r="EA62" s="143" t="s">
        <v>2232</v>
      </c>
      <c r="EB62" s="143" t="s">
        <v>2233</v>
      </c>
      <c r="EC62" s="143" t="s">
        <v>2234</v>
      </c>
      <c r="ED62" s="144" t="s">
        <v>2235</v>
      </c>
      <c r="EE62" s="143" t="s">
        <v>2225</v>
      </c>
      <c r="EF62" s="143" t="s">
        <v>2226</v>
      </c>
      <c r="EG62" s="143" t="s">
        <v>2227</v>
      </c>
      <c r="EH62" s="143" t="s">
        <v>2228</v>
      </c>
      <c r="EI62" s="143" t="s">
        <v>2229</v>
      </c>
      <c r="EJ62" s="143" t="s">
        <v>2230</v>
      </c>
      <c r="EK62" s="143" t="s">
        <v>2231</v>
      </c>
      <c r="EL62" s="143" t="s">
        <v>2232</v>
      </c>
      <c r="EM62" s="143" t="s">
        <v>2233</v>
      </c>
      <c r="EN62" s="143" t="s">
        <v>2234</v>
      </c>
      <c r="EO62" s="144" t="s">
        <v>2235</v>
      </c>
      <c r="EP62" s="143" t="s">
        <v>2225</v>
      </c>
      <c r="EQ62" s="143" t="s">
        <v>2226</v>
      </c>
      <c r="ER62" s="143" t="s">
        <v>2227</v>
      </c>
      <c r="ES62" s="143" t="s">
        <v>2228</v>
      </c>
      <c r="ET62" s="143" t="s">
        <v>2229</v>
      </c>
      <c r="EU62" s="143" t="s">
        <v>2230</v>
      </c>
      <c r="EV62" s="143" t="s">
        <v>2231</v>
      </c>
      <c r="EW62" s="143" t="s">
        <v>2232</v>
      </c>
      <c r="EX62" s="143" t="s">
        <v>2233</v>
      </c>
      <c r="EY62" s="143" t="s">
        <v>2234</v>
      </c>
      <c r="EZ62" s="144" t="s">
        <v>2235</v>
      </c>
      <c r="FA62" s="143" t="s">
        <v>2225</v>
      </c>
      <c r="FB62" s="143" t="s">
        <v>2226</v>
      </c>
      <c r="FC62" s="143" t="s">
        <v>2227</v>
      </c>
      <c r="FD62" s="143" t="s">
        <v>2228</v>
      </c>
      <c r="FE62" s="143" t="s">
        <v>2229</v>
      </c>
      <c r="FF62" s="143" t="s">
        <v>2230</v>
      </c>
      <c r="FG62" s="143" t="s">
        <v>2231</v>
      </c>
      <c r="FH62" s="143" t="s">
        <v>2232</v>
      </c>
      <c r="FI62" s="143" t="s">
        <v>2233</v>
      </c>
      <c r="FJ62" s="143" t="s">
        <v>2234</v>
      </c>
      <c r="FK62" s="144" t="s">
        <v>2235</v>
      </c>
      <c r="FL62" s="143" t="s">
        <v>2225</v>
      </c>
      <c r="FM62" s="143" t="s">
        <v>2226</v>
      </c>
      <c r="FN62" s="143" t="s">
        <v>2227</v>
      </c>
      <c r="FO62" s="143" t="s">
        <v>2228</v>
      </c>
      <c r="FP62" s="143" t="s">
        <v>2229</v>
      </c>
      <c r="FQ62" s="143" t="s">
        <v>2230</v>
      </c>
      <c r="FR62" s="143" t="s">
        <v>2231</v>
      </c>
      <c r="FS62" s="143" t="s">
        <v>2232</v>
      </c>
      <c r="FT62" s="143" t="s">
        <v>2233</v>
      </c>
      <c r="FU62" s="143" t="s">
        <v>2234</v>
      </c>
      <c r="FV62" s="144" t="s">
        <v>2235</v>
      </c>
      <c r="FW62" s="143" t="s">
        <v>2225</v>
      </c>
      <c r="FX62" s="143" t="s">
        <v>2226</v>
      </c>
      <c r="FY62" s="143" t="s">
        <v>2227</v>
      </c>
      <c r="FZ62" s="143" t="s">
        <v>2228</v>
      </c>
      <c r="GA62" s="143" t="s">
        <v>2229</v>
      </c>
      <c r="GB62" s="143" t="s">
        <v>2230</v>
      </c>
      <c r="GC62" s="143" t="s">
        <v>2231</v>
      </c>
      <c r="GD62" s="143" t="s">
        <v>2232</v>
      </c>
      <c r="GE62" s="145" t="s">
        <v>2233</v>
      </c>
      <c r="GF62" s="145" t="s">
        <v>2234</v>
      </c>
      <c r="GG62" s="146" t="s">
        <v>2235</v>
      </c>
      <c r="GH62" s="138"/>
      <c r="GI62" s="147" t="s">
        <v>2224</v>
      </c>
      <c r="GJ62" s="138"/>
      <c r="GK62" s="147"/>
      <c r="GL62" s="140"/>
    </row>
    <row r="63" spans="1:194" ht="20.25" customHeight="1">
      <c r="A63" s="131"/>
      <c r="B63" s="24" t="s">
        <v>2236</v>
      </c>
      <c r="C63" s="141" t="s">
        <v>27</v>
      </c>
      <c r="D63" s="142">
        <v>3</v>
      </c>
      <c r="E63" s="144">
        <f t="shared" ref="E63:L63" si="144">IFERROR(SUM(E61:E62), 0)</f>
        <v>0</v>
      </c>
      <c r="F63" s="144">
        <f t="shared" si="144"/>
        <v>0</v>
      </c>
      <c r="G63" s="144">
        <f t="shared" si="144"/>
        <v>0</v>
      </c>
      <c r="H63" s="144">
        <f t="shared" si="144"/>
        <v>0.106</v>
      </c>
      <c r="I63" s="144">
        <f t="shared" si="144"/>
        <v>0</v>
      </c>
      <c r="J63" s="144">
        <f t="shared" si="144"/>
        <v>0</v>
      </c>
      <c r="K63" s="144">
        <f t="shared" si="144"/>
        <v>0</v>
      </c>
      <c r="L63" s="144">
        <f t="shared" si="144"/>
        <v>0</v>
      </c>
      <c r="M63" s="144">
        <f>IFERROR(SUM(M61:M62), 0)</f>
        <v>0</v>
      </c>
      <c r="N63" s="144">
        <f>IFERROR(SUM(N61:N62), 0)</f>
        <v>0</v>
      </c>
      <c r="O63" s="144">
        <f t="shared" si="0"/>
        <v>0.106</v>
      </c>
      <c r="P63" s="144">
        <f t="shared" ref="P63:Y63" si="145">IFERROR(SUM(P61:P62), 0)</f>
        <v>0</v>
      </c>
      <c r="Q63" s="144">
        <f t="shared" si="145"/>
        <v>0</v>
      </c>
      <c r="R63" s="144">
        <f t="shared" si="145"/>
        <v>0</v>
      </c>
      <c r="S63" s="144">
        <f t="shared" si="145"/>
        <v>0.17199999999999999</v>
      </c>
      <c r="T63" s="144">
        <f t="shared" si="145"/>
        <v>0</v>
      </c>
      <c r="U63" s="144">
        <f t="shared" si="145"/>
        <v>0</v>
      </c>
      <c r="V63" s="144">
        <f t="shared" si="145"/>
        <v>0</v>
      </c>
      <c r="W63" s="144">
        <f t="shared" si="145"/>
        <v>0</v>
      </c>
      <c r="X63" s="144">
        <f t="shared" si="145"/>
        <v>0</v>
      </c>
      <c r="Y63" s="144">
        <f t="shared" si="145"/>
        <v>0</v>
      </c>
      <c r="Z63" s="144">
        <f t="shared" si="1"/>
        <v>0.17199999999999999</v>
      </c>
      <c r="AA63" s="144">
        <f t="shared" ref="AA63:AJ63" si="146">IFERROR(SUM(AA61:AA62), 0)</f>
        <v>0</v>
      </c>
      <c r="AB63" s="144">
        <f t="shared" si="146"/>
        <v>0</v>
      </c>
      <c r="AC63" s="144">
        <f t="shared" si="146"/>
        <v>0</v>
      </c>
      <c r="AD63" s="144">
        <f t="shared" si="146"/>
        <v>0.111</v>
      </c>
      <c r="AE63" s="144">
        <f t="shared" si="146"/>
        <v>0</v>
      </c>
      <c r="AF63" s="144">
        <f t="shared" si="146"/>
        <v>0</v>
      </c>
      <c r="AG63" s="144">
        <f t="shared" si="146"/>
        <v>0</v>
      </c>
      <c r="AH63" s="144">
        <f t="shared" si="146"/>
        <v>0</v>
      </c>
      <c r="AI63" s="144">
        <f t="shared" si="146"/>
        <v>0</v>
      </c>
      <c r="AJ63" s="144">
        <f t="shared" si="146"/>
        <v>0</v>
      </c>
      <c r="AK63" s="144">
        <f t="shared" si="2"/>
        <v>0.111</v>
      </c>
      <c r="AL63" s="144">
        <f t="shared" ref="AL63:AU63" si="147">IFERROR(SUM(AL61:AL62), 0)</f>
        <v>0</v>
      </c>
      <c r="AM63" s="144">
        <f t="shared" si="147"/>
        <v>0</v>
      </c>
      <c r="AN63" s="144">
        <f t="shared" si="147"/>
        <v>0</v>
      </c>
      <c r="AO63" s="144">
        <f t="shared" si="147"/>
        <v>1.5580000000000001</v>
      </c>
      <c r="AP63" s="144">
        <f t="shared" si="147"/>
        <v>0</v>
      </c>
      <c r="AQ63" s="144">
        <f t="shared" si="147"/>
        <v>0</v>
      </c>
      <c r="AR63" s="144">
        <f t="shared" si="147"/>
        <v>0</v>
      </c>
      <c r="AS63" s="144">
        <f t="shared" si="147"/>
        <v>0</v>
      </c>
      <c r="AT63" s="144">
        <f t="shared" si="147"/>
        <v>0</v>
      </c>
      <c r="AU63" s="144">
        <f t="shared" si="147"/>
        <v>0</v>
      </c>
      <c r="AV63" s="144">
        <f t="shared" si="3"/>
        <v>1.5580000000000001</v>
      </c>
      <c r="AW63" s="144">
        <f t="shared" ref="AW63:BF63" si="148">IFERROR(SUM(AW61:AW62), 0)</f>
        <v>0</v>
      </c>
      <c r="AX63" s="144">
        <f t="shared" si="148"/>
        <v>0</v>
      </c>
      <c r="AY63" s="144">
        <f t="shared" si="148"/>
        <v>0</v>
      </c>
      <c r="AZ63" s="144">
        <f t="shared" si="148"/>
        <v>1.5229999999999999</v>
      </c>
      <c r="BA63" s="144">
        <f t="shared" si="148"/>
        <v>0</v>
      </c>
      <c r="BB63" s="144">
        <f t="shared" si="148"/>
        <v>0</v>
      </c>
      <c r="BC63" s="144">
        <f t="shared" si="148"/>
        <v>0</v>
      </c>
      <c r="BD63" s="144">
        <f t="shared" si="148"/>
        <v>0</v>
      </c>
      <c r="BE63" s="144">
        <f t="shared" si="148"/>
        <v>0</v>
      </c>
      <c r="BF63" s="144">
        <f t="shared" si="148"/>
        <v>0</v>
      </c>
      <c r="BG63" s="144">
        <f t="shared" si="4"/>
        <v>1.5229999999999999</v>
      </c>
      <c r="BH63" s="144">
        <f t="shared" ref="BH63:BQ63" si="149">IFERROR(SUM(BH61:BH62), 0)</f>
        <v>0</v>
      </c>
      <c r="BI63" s="144">
        <f t="shared" si="149"/>
        <v>0</v>
      </c>
      <c r="BJ63" s="144">
        <f t="shared" si="149"/>
        <v>0</v>
      </c>
      <c r="BK63" s="144">
        <f t="shared" si="149"/>
        <v>0</v>
      </c>
      <c r="BL63" s="144">
        <f t="shared" si="149"/>
        <v>0</v>
      </c>
      <c r="BM63" s="144">
        <f t="shared" si="149"/>
        <v>0</v>
      </c>
      <c r="BN63" s="144">
        <f t="shared" si="149"/>
        <v>0</v>
      </c>
      <c r="BO63" s="144">
        <f t="shared" si="149"/>
        <v>0</v>
      </c>
      <c r="BP63" s="144">
        <f t="shared" si="149"/>
        <v>0</v>
      </c>
      <c r="BQ63" s="144">
        <f t="shared" si="149"/>
        <v>0</v>
      </c>
      <c r="BR63" s="144">
        <f t="shared" si="5"/>
        <v>0</v>
      </c>
      <c r="BS63" s="144">
        <f t="shared" ref="BS63:CB63" si="150">IFERROR(SUM(BS61:BS62), 0)</f>
        <v>0</v>
      </c>
      <c r="BT63" s="144">
        <f t="shared" si="150"/>
        <v>0</v>
      </c>
      <c r="BU63" s="144">
        <f t="shared" si="150"/>
        <v>0</v>
      </c>
      <c r="BV63" s="144">
        <f t="shared" si="150"/>
        <v>0</v>
      </c>
      <c r="BW63" s="144">
        <f t="shared" si="150"/>
        <v>0</v>
      </c>
      <c r="BX63" s="144">
        <f t="shared" si="150"/>
        <v>0</v>
      </c>
      <c r="BY63" s="144">
        <f t="shared" si="150"/>
        <v>0</v>
      </c>
      <c r="BZ63" s="144">
        <f t="shared" si="150"/>
        <v>0</v>
      </c>
      <c r="CA63" s="144">
        <f t="shared" si="150"/>
        <v>0</v>
      </c>
      <c r="CB63" s="144">
        <f t="shared" si="150"/>
        <v>0</v>
      </c>
      <c r="CC63" s="144">
        <f t="shared" si="6"/>
        <v>0</v>
      </c>
      <c r="CD63" s="144">
        <f t="shared" ref="CD63:CM63" si="151">IFERROR(SUM(CD61:CD62), 0)</f>
        <v>0</v>
      </c>
      <c r="CE63" s="144">
        <f t="shared" si="151"/>
        <v>0</v>
      </c>
      <c r="CF63" s="144">
        <f t="shared" si="151"/>
        <v>0</v>
      </c>
      <c r="CG63" s="144">
        <f t="shared" si="151"/>
        <v>0</v>
      </c>
      <c r="CH63" s="144">
        <f t="shared" si="151"/>
        <v>0</v>
      </c>
      <c r="CI63" s="144">
        <f t="shared" si="151"/>
        <v>0</v>
      </c>
      <c r="CJ63" s="144">
        <f t="shared" si="151"/>
        <v>0</v>
      </c>
      <c r="CK63" s="144">
        <f t="shared" si="151"/>
        <v>0</v>
      </c>
      <c r="CL63" s="148">
        <f t="shared" si="151"/>
        <v>0</v>
      </c>
      <c r="CM63" s="148">
        <f t="shared" si="151"/>
        <v>0</v>
      </c>
      <c r="CN63" s="146">
        <f t="shared" si="7"/>
        <v>0</v>
      </c>
      <c r="CO63" s="138"/>
      <c r="CP63" s="147" t="s">
        <v>2237</v>
      </c>
      <c r="CQ63" s="138"/>
      <c r="CR63" s="147"/>
      <c r="CS63" s="140"/>
      <c r="CT63" s="140"/>
      <c r="CU63" s="24" t="s">
        <v>2236</v>
      </c>
      <c r="CV63" s="141" t="s">
        <v>27</v>
      </c>
      <c r="CW63" s="142">
        <v>3</v>
      </c>
      <c r="CX63" s="144" t="s">
        <v>2238</v>
      </c>
      <c r="CY63" s="144" t="s">
        <v>2239</v>
      </c>
      <c r="CZ63" s="144" t="s">
        <v>2240</v>
      </c>
      <c r="DA63" s="144" t="s">
        <v>2241</v>
      </c>
      <c r="DB63" s="144" t="s">
        <v>2242</v>
      </c>
      <c r="DC63" s="144" t="s">
        <v>2243</v>
      </c>
      <c r="DD63" s="144" t="s">
        <v>2244</v>
      </c>
      <c r="DE63" s="144" t="s">
        <v>2245</v>
      </c>
      <c r="DF63" s="144" t="s">
        <v>2246</v>
      </c>
      <c r="DG63" s="144" t="s">
        <v>2247</v>
      </c>
      <c r="DH63" s="144" t="s">
        <v>2248</v>
      </c>
      <c r="DI63" s="144" t="s">
        <v>2238</v>
      </c>
      <c r="DJ63" s="144" t="s">
        <v>2239</v>
      </c>
      <c r="DK63" s="144" t="s">
        <v>2240</v>
      </c>
      <c r="DL63" s="144" t="s">
        <v>2241</v>
      </c>
      <c r="DM63" s="144" t="s">
        <v>2242</v>
      </c>
      <c r="DN63" s="144" t="s">
        <v>2243</v>
      </c>
      <c r="DO63" s="144" t="s">
        <v>2244</v>
      </c>
      <c r="DP63" s="144" t="s">
        <v>2245</v>
      </c>
      <c r="DQ63" s="144" t="s">
        <v>2246</v>
      </c>
      <c r="DR63" s="144" t="s">
        <v>2247</v>
      </c>
      <c r="DS63" s="144" t="s">
        <v>2248</v>
      </c>
      <c r="DT63" s="144" t="s">
        <v>2238</v>
      </c>
      <c r="DU63" s="144" t="s">
        <v>2239</v>
      </c>
      <c r="DV63" s="144" t="s">
        <v>2240</v>
      </c>
      <c r="DW63" s="144" t="s">
        <v>2241</v>
      </c>
      <c r="DX63" s="144" t="s">
        <v>2242</v>
      </c>
      <c r="DY63" s="144" t="s">
        <v>2243</v>
      </c>
      <c r="DZ63" s="144" t="s">
        <v>2244</v>
      </c>
      <c r="EA63" s="144" t="s">
        <v>2245</v>
      </c>
      <c r="EB63" s="144" t="s">
        <v>2246</v>
      </c>
      <c r="EC63" s="144" t="s">
        <v>2247</v>
      </c>
      <c r="ED63" s="144" t="s">
        <v>2248</v>
      </c>
      <c r="EE63" s="144" t="s">
        <v>2238</v>
      </c>
      <c r="EF63" s="144" t="s">
        <v>2239</v>
      </c>
      <c r="EG63" s="144" t="s">
        <v>2240</v>
      </c>
      <c r="EH63" s="144" t="s">
        <v>2241</v>
      </c>
      <c r="EI63" s="144" t="s">
        <v>2242</v>
      </c>
      <c r="EJ63" s="144" t="s">
        <v>2243</v>
      </c>
      <c r="EK63" s="144" t="s">
        <v>2244</v>
      </c>
      <c r="EL63" s="144" t="s">
        <v>2245</v>
      </c>
      <c r="EM63" s="144" t="s">
        <v>2246</v>
      </c>
      <c r="EN63" s="144" t="s">
        <v>2247</v>
      </c>
      <c r="EO63" s="144" t="s">
        <v>2248</v>
      </c>
      <c r="EP63" s="144" t="s">
        <v>2238</v>
      </c>
      <c r="EQ63" s="144" t="s">
        <v>2239</v>
      </c>
      <c r="ER63" s="144" t="s">
        <v>2240</v>
      </c>
      <c r="ES63" s="144" t="s">
        <v>2241</v>
      </c>
      <c r="ET63" s="144" t="s">
        <v>2242</v>
      </c>
      <c r="EU63" s="144" t="s">
        <v>2243</v>
      </c>
      <c r="EV63" s="144" t="s">
        <v>2244</v>
      </c>
      <c r="EW63" s="144" t="s">
        <v>2245</v>
      </c>
      <c r="EX63" s="144" t="s">
        <v>2246</v>
      </c>
      <c r="EY63" s="144" t="s">
        <v>2247</v>
      </c>
      <c r="EZ63" s="144" t="s">
        <v>2248</v>
      </c>
      <c r="FA63" s="144" t="s">
        <v>2238</v>
      </c>
      <c r="FB63" s="144" t="s">
        <v>2239</v>
      </c>
      <c r="FC63" s="144" t="s">
        <v>2240</v>
      </c>
      <c r="FD63" s="144" t="s">
        <v>2241</v>
      </c>
      <c r="FE63" s="144" t="s">
        <v>2242</v>
      </c>
      <c r="FF63" s="144" t="s">
        <v>2243</v>
      </c>
      <c r="FG63" s="144" t="s">
        <v>2244</v>
      </c>
      <c r="FH63" s="144" t="s">
        <v>2245</v>
      </c>
      <c r="FI63" s="144" t="s">
        <v>2246</v>
      </c>
      <c r="FJ63" s="144" t="s">
        <v>2247</v>
      </c>
      <c r="FK63" s="144" t="s">
        <v>2248</v>
      </c>
      <c r="FL63" s="144" t="s">
        <v>2238</v>
      </c>
      <c r="FM63" s="144" t="s">
        <v>2239</v>
      </c>
      <c r="FN63" s="144" t="s">
        <v>2240</v>
      </c>
      <c r="FO63" s="144" t="s">
        <v>2241</v>
      </c>
      <c r="FP63" s="144" t="s">
        <v>2242</v>
      </c>
      <c r="FQ63" s="144" t="s">
        <v>2243</v>
      </c>
      <c r="FR63" s="144" t="s">
        <v>2244</v>
      </c>
      <c r="FS63" s="144" t="s">
        <v>2245</v>
      </c>
      <c r="FT63" s="144" t="s">
        <v>2246</v>
      </c>
      <c r="FU63" s="144" t="s">
        <v>2247</v>
      </c>
      <c r="FV63" s="144" t="s">
        <v>2248</v>
      </c>
      <c r="FW63" s="144" t="s">
        <v>2238</v>
      </c>
      <c r="FX63" s="144" t="s">
        <v>2239</v>
      </c>
      <c r="FY63" s="144" t="s">
        <v>2240</v>
      </c>
      <c r="FZ63" s="144" t="s">
        <v>2241</v>
      </c>
      <c r="GA63" s="144" t="s">
        <v>2242</v>
      </c>
      <c r="GB63" s="144" t="s">
        <v>2243</v>
      </c>
      <c r="GC63" s="144" t="s">
        <v>2244</v>
      </c>
      <c r="GD63" s="144" t="s">
        <v>2245</v>
      </c>
      <c r="GE63" s="148" t="s">
        <v>2246</v>
      </c>
      <c r="GF63" s="148" t="s">
        <v>2247</v>
      </c>
      <c r="GG63" s="146" t="s">
        <v>2248</v>
      </c>
      <c r="GH63" s="138"/>
      <c r="GI63" s="147" t="s">
        <v>2237</v>
      </c>
      <c r="GJ63" s="138"/>
      <c r="GK63" s="147"/>
      <c r="GL63" s="140"/>
    </row>
    <row r="64" spans="1:194" ht="20.25" customHeight="1">
      <c r="A64" s="86"/>
      <c r="B64" s="24" t="s">
        <v>2249</v>
      </c>
      <c r="C64" s="141" t="s">
        <v>27</v>
      </c>
      <c r="D64" s="142">
        <v>3</v>
      </c>
      <c r="E64" s="143">
        <v>0</v>
      </c>
      <c r="F64" s="143">
        <v>0</v>
      </c>
      <c r="G64" s="143">
        <v>0</v>
      </c>
      <c r="H64" s="143">
        <v>0</v>
      </c>
      <c r="I64" s="143">
        <v>0</v>
      </c>
      <c r="J64" s="143">
        <v>0</v>
      </c>
      <c r="K64" s="143">
        <v>0</v>
      </c>
      <c r="L64" s="143">
        <v>0</v>
      </c>
      <c r="M64" s="143"/>
      <c r="N64" s="143"/>
      <c r="O64" s="144">
        <f t="shared" si="0"/>
        <v>0</v>
      </c>
      <c r="P64" s="143">
        <v>0</v>
      </c>
      <c r="Q64" s="143">
        <v>0</v>
      </c>
      <c r="R64" s="143">
        <v>0</v>
      </c>
      <c r="S64" s="143">
        <v>0</v>
      </c>
      <c r="T64" s="143">
        <v>0</v>
      </c>
      <c r="U64" s="143">
        <v>0</v>
      </c>
      <c r="V64" s="143">
        <v>0</v>
      </c>
      <c r="W64" s="143">
        <v>0</v>
      </c>
      <c r="X64" s="143"/>
      <c r="Y64" s="143"/>
      <c r="Z64" s="144">
        <f t="shared" si="1"/>
        <v>0</v>
      </c>
      <c r="AA64" s="143">
        <v>0</v>
      </c>
      <c r="AB64" s="143">
        <v>0</v>
      </c>
      <c r="AC64" s="143">
        <v>0</v>
      </c>
      <c r="AD64" s="143">
        <v>0</v>
      </c>
      <c r="AE64" s="143">
        <v>0</v>
      </c>
      <c r="AF64" s="143">
        <v>0</v>
      </c>
      <c r="AG64" s="143">
        <v>0</v>
      </c>
      <c r="AH64" s="143">
        <v>0</v>
      </c>
      <c r="AI64" s="143"/>
      <c r="AJ64" s="143"/>
      <c r="AK64" s="144">
        <f t="shared" si="2"/>
        <v>0</v>
      </c>
      <c r="AL64" s="143">
        <v>0</v>
      </c>
      <c r="AM64" s="143">
        <v>0</v>
      </c>
      <c r="AN64" s="143">
        <v>0</v>
      </c>
      <c r="AO64" s="143">
        <v>0</v>
      </c>
      <c r="AP64" s="143">
        <v>0</v>
      </c>
      <c r="AQ64" s="143">
        <v>0</v>
      </c>
      <c r="AR64" s="143">
        <v>0</v>
      </c>
      <c r="AS64" s="143">
        <v>0</v>
      </c>
      <c r="AT64" s="143"/>
      <c r="AU64" s="143"/>
      <c r="AV64" s="144">
        <f t="shared" si="3"/>
        <v>0</v>
      </c>
      <c r="AW64" s="143">
        <v>0</v>
      </c>
      <c r="AX64" s="143">
        <v>0</v>
      </c>
      <c r="AY64" s="143">
        <v>0</v>
      </c>
      <c r="AZ64" s="143">
        <v>0</v>
      </c>
      <c r="BA64" s="143">
        <v>0</v>
      </c>
      <c r="BB64" s="143">
        <v>0</v>
      </c>
      <c r="BC64" s="143">
        <v>0</v>
      </c>
      <c r="BD64" s="143">
        <v>0</v>
      </c>
      <c r="BE64" s="143"/>
      <c r="BF64" s="143"/>
      <c r="BG64" s="144">
        <f t="shared" si="4"/>
        <v>0</v>
      </c>
      <c r="BH64" s="143">
        <v>0</v>
      </c>
      <c r="BI64" s="143">
        <v>0</v>
      </c>
      <c r="BJ64" s="143">
        <v>0</v>
      </c>
      <c r="BK64" s="143">
        <v>0</v>
      </c>
      <c r="BL64" s="143">
        <v>0</v>
      </c>
      <c r="BM64" s="143">
        <v>0</v>
      </c>
      <c r="BN64" s="143">
        <v>0</v>
      </c>
      <c r="BO64" s="143">
        <v>0</v>
      </c>
      <c r="BP64" s="143"/>
      <c r="BQ64" s="143"/>
      <c r="BR64" s="144">
        <f t="shared" si="5"/>
        <v>0</v>
      </c>
      <c r="BS64" s="143">
        <v>0</v>
      </c>
      <c r="BT64" s="143">
        <v>0</v>
      </c>
      <c r="BU64" s="143">
        <v>0</v>
      </c>
      <c r="BV64" s="143">
        <v>0</v>
      </c>
      <c r="BW64" s="143">
        <v>0</v>
      </c>
      <c r="BX64" s="143">
        <v>0</v>
      </c>
      <c r="BY64" s="143">
        <v>0</v>
      </c>
      <c r="BZ64" s="143">
        <v>0</v>
      </c>
      <c r="CA64" s="143"/>
      <c r="CB64" s="143"/>
      <c r="CC64" s="144">
        <f t="shared" si="6"/>
        <v>0</v>
      </c>
      <c r="CD64" s="143">
        <v>0</v>
      </c>
      <c r="CE64" s="143">
        <v>0</v>
      </c>
      <c r="CF64" s="143">
        <v>0</v>
      </c>
      <c r="CG64" s="143">
        <v>0</v>
      </c>
      <c r="CH64" s="143">
        <v>0</v>
      </c>
      <c r="CI64" s="143">
        <v>0</v>
      </c>
      <c r="CJ64" s="143">
        <v>0</v>
      </c>
      <c r="CK64" s="143">
        <v>0</v>
      </c>
      <c r="CL64" s="145"/>
      <c r="CM64" s="145"/>
      <c r="CN64" s="146">
        <f t="shared" si="7"/>
        <v>0</v>
      </c>
      <c r="CO64" s="138"/>
      <c r="CP64" s="147" t="s">
        <v>2250</v>
      </c>
      <c r="CQ64" s="138"/>
      <c r="CR64" s="147"/>
      <c r="CS64" s="8"/>
      <c r="CT64" s="8"/>
      <c r="CU64" s="24" t="s">
        <v>2249</v>
      </c>
      <c r="CV64" s="141" t="s">
        <v>27</v>
      </c>
      <c r="CW64" s="142">
        <v>3</v>
      </c>
      <c r="CX64" s="143" t="s">
        <v>2251</v>
      </c>
      <c r="CY64" s="143" t="s">
        <v>2252</v>
      </c>
      <c r="CZ64" s="143" t="s">
        <v>2253</v>
      </c>
      <c r="DA64" s="143" t="s">
        <v>2254</v>
      </c>
      <c r="DB64" s="143" t="s">
        <v>2255</v>
      </c>
      <c r="DC64" s="143" t="s">
        <v>2256</v>
      </c>
      <c r="DD64" s="143" t="s">
        <v>2257</v>
      </c>
      <c r="DE64" s="143" t="s">
        <v>2258</v>
      </c>
      <c r="DF64" s="143" t="s">
        <v>2259</v>
      </c>
      <c r="DG64" s="143" t="s">
        <v>2260</v>
      </c>
      <c r="DH64" s="144" t="s">
        <v>2261</v>
      </c>
      <c r="DI64" s="143" t="s">
        <v>2251</v>
      </c>
      <c r="DJ64" s="143" t="s">
        <v>2252</v>
      </c>
      <c r="DK64" s="143" t="s">
        <v>2253</v>
      </c>
      <c r="DL64" s="143" t="s">
        <v>2254</v>
      </c>
      <c r="DM64" s="143" t="s">
        <v>2255</v>
      </c>
      <c r="DN64" s="143" t="s">
        <v>2256</v>
      </c>
      <c r="DO64" s="143" t="s">
        <v>2257</v>
      </c>
      <c r="DP64" s="143" t="s">
        <v>2258</v>
      </c>
      <c r="DQ64" s="143" t="s">
        <v>2259</v>
      </c>
      <c r="DR64" s="143" t="s">
        <v>2260</v>
      </c>
      <c r="DS64" s="144" t="s">
        <v>2261</v>
      </c>
      <c r="DT64" s="143" t="s">
        <v>2251</v>
      </c>
      <c r="DU64" s="143" t="s">
        <v>2252</v>
      </c>
      <c r="DV64" s="143" t="s">
        <v>2253</v>
      </c>
      <c r="DW64" s="143" t="s">
        <v>2254</v>
      </c>
      <c r="DX64" s="143" t="s">
        <v>2255</v>
      </c>
      <c r="DY64" s="143" t="s">
        <v>2256</v>
      </c>
      <c r="DZ64" s="143" t="s">
        <v>2257</v>
      </c>
      <c r="EA64" s="143" t="s">
        <v>2258</v>
      </c>
      <c r="EB64" s="143" t="s">
        <v>2259</v>
      </c>
      <c r="EC64" s="143" t="s">
        <v>2260</v>
      </c>
      <c r="ED64" s="144" t="s">
        <v>2261</v>
      </c>
      <c r="EE64" s="143" t="s">
        <v>2251</v>
      </c>
      <c r="EF64" s="143" t="s">
        <v>2252</v>
      </c>
      <c r="EG64" s="143" t="s">
        <v>2253</v>
      </c>
      <c r="EH64" s="143" t="s">
        <v>2254</v>
      </c>
      <c r="EI64" s="143" t="s">
        <v>2255</v>
      </c>
      <c r="EJ64" s="143" t="s">
        <v>2256</v>
      </c>
      <c r="EK64" s="143" t="s">
        <v>2257</v>
      </c>
      <c r="EL64" s="143" t="s">
        <v>2258</v>
      </c>
      <c r="EM64" s="143" t="s">
        <v>2259</v>
      </c>
      <c r="EN64" s="143" t="s">
        <v>2260</v>
      </c>
      <c r="EO64" s="144" t="s">
        <v>2261</v>
      </c>
      <c r="EP64" s="143" t="s">
        <v>2251</v>
      </c>
      <c r="EQ64" s="143" t="s">
        <v>2252</v>
      </c>
      <c r="ER64" s="143" t="s">
        <v>2253</v>
      </c>
      <c r="ES64" s="143" t="s">
        <v>2254</v>
      </c>
      <c r="ET64" s="143" t="s">
        <v>2255</v>
      </c>
      <c r="EU64" s="143" t="s">
        <v>2256</v>
      </c>
      <c r="EV64" s="143" t="s">
        <v>2257</v>
      </c>
      <c r="EW64" s="143" t="s">
        <v>2258</v>
      </c>
      <c r="EX64" s="143" t="s">
        <v>2259</v>
      </c>
      <c r="EY64" s="143" t="s">
        <v>2260</v>
      </c>
      <c r="EZ64" s="144" t="s">
        <v>2261</v>
      </c>
      <c r="FA64" s="143" t="s">
        <v>2251</v>
      </c>
      <c r="FB64" s="143" t="s">
        <v>2252</v>
      </c>
      <c r="FC64" s="143" t="s">
        <v>2253</v>
      </c>
      <c r="FD64" s="143" t="s">
        <v>2254</v>
      </c>
      <c r="FE64" s="143" t="s">
        <v>2255</v>
      </c>
      <c r="FF64" s="143" t="s">
        <v>2256</v>
      </c>
      <c r="FG64" s="143" t="s">
        <v>2257</v>
      </c>
      <c r="FH64" s="143" t="s">
        <v>2258</v>
      </c>
      <c r="FI64" s="143" t="s">
        <v>2259</v>
      </c>
      <c r="FJ64" s="143" t="s">
        <v>2260</v>
      </c>
      <c r="FK64" s="144" t="s">
        <v>2261</v>
      </c>
      <c r="FL64" s="143" t="s">
        <v>2251</v>
      </c>
      <c r="FM64" s="143" t="s">
        <v>2252</v>
      </c>
      <c r="FN64" s="143" t="s">
        <v>2253</v>
      </c>
      <c r="FO64" s="143" t="s">
        <v>2254</v>
      </c>
      <c r="FP64" s="143" t="s">
        <v>2255</v>
      </c>
      <c r="FQ64" s="143" t="s">
        <v>2256</v>
      </c>
      <c r="FR64" s="143" t="s">
        <v>2257</v>
      </c>
      <c r="FS64" s="143" t="s">
        <v>2258</v>
      </c>
      <c r="FT64" s="143" t="s">
        <v>2259</v>
      </c>
      <c r="FU64" s="143" t="s">
        <v>2260</v>
      </c>
      <c r="FV64" s="144" t="s">
        <v>2261</v>
      </c>
      <c r="FW64" s="143" t="s">
        <v>2251</v>
      </c>
      <c r="FX64" s="143" t="s">
        <v>2252</v>
      </c>
      <c r="FY64" s="143" t="s">
        <v>2253</v>
      </c>
      <c r="FZ64" s="143" t="s">
        <v>2254</v>
      </c>
      <c r="GA64" s="143" t="s">
        <v>2255</v>
      </c>
      <c r="GB64" s="143" t="s">
        <v>2256</v>
      </c>
      <c r="GC64" s="143" t="s">
        <v>2257</v>
      </c>
      <c r="GD64" s="143" t="s">
        <v>2258</v>
      </c>
      <c r="GE64" s="145" t="s">
        <v>2259</v>
      </c>
      <c r="GF64" s="145" t="s">
        <v>2260</v>
      </c>
      <c r="GG64" s="146" t="s">
        <v>2261</v>
      </c>
      <c r="GH64" s="138"/>
      <c r="GI64" s="147" t="s">
        <v>2250</v>
      </c>
      <c r="GJ64" s="138"/>
      <c r="GK64" s="147"/>
      <c r="GL64" s="8"/>
    </row>
    <row r="65" spans="1:194" ht="20.25" customHeight="1">
      <c r="A65" s="86"/>
      <c r="B65" s="24" t="s">
        <v>2262</v>
      </c>
      <c r="C65" s="141" t="s">
        <v>27</v>
      </c>
      <c r="D65" s="142">
        <v>3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>
        <v>0</v>
      </c>
      <c r="L65" s="143">
        <v>0</v>
      </c>
      <c r="M65" s="143"/>
      <c r="N65" s="143"/>
      <c r="O65" s="144">
        <f t="shared" si="0"/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  <c r="X65" s="143"/>
      <c r="Y65" s="143"/>
      <c r="Z65" s="144">
        <f t="shared" si="1"/>
        <v>0</v>
      </c>
      <c r="AA65" s="143">
        <v>0</v>
      </c>
      <c r="AB65" s="143">
        <v>0</v>
      </c>
      <c r="AC65" s="143">
        <v>0</v>
      </c>
      <c r="AD65" s="143">
        <v>0</v>
      </c>
      <c r="AE65" s="143">
        <v>0</v>
      </c>
      <c r="AF65" s="143">
        <v>0</v>
      </c>
      <c r="AG65" s="143">
        <v>0</v>
      </c>
      <c r="AH65" s="143">
        <v>0</v>
      </c>
      <c r="AI65" s="143"/>
      <c r="AJ65" s="143"/>
      <c r="AK65" s="144">
        <f t="shared" si="2"/>
        <v>0</v>
      </c>
      <c r="AL65" s="143">
        <v>0</v>
      </c>
      <c r="AM65" s="143">
        <v>0</v>
      </c>
      <c r="AN65" s="143">
        <v>0</v>
      </c>
      <c r="AO65" s="143">
        <v>0</v>
      </c>
      <c r="AP65" s="143">
        <v>0</v>
      </c>
      <c r="AQ65" s="143">
        <v>0</v>
      </c>
      <c r="AR65" s="143">
        <v>0</v>
      </c>
      <c r="AS65" s="143">
        <v>0</v>
      </c>
      <c r="AT65" s="143"/>
      <c r="AU65" s="143"/>
      <c r="AV65" s="144">
        <f t="shared" si="3"/>
        <v>0</v>
      </c>
      <c r="AW65" s="143">
        <v>0</v>
      </c>
      <c r="AX65" s="143">
        <v>0</v>
      </c>
      <c r="AY65" s="143">
        <v>0</v>
      </c>
      <c r="AZ65" s="143">
        <v>0</v>
      </c>
      <c r="BA65" s="143">
        <v>0</v>
      </c>
      <c r="BB65" s="143">
        <v>0</v>
      </c>
      <c r="BC65" s="143">
        <v>0</v>
      </c>
      <c r="BD65" s="143">
        <v>0</v>
      </c>
      <c r="BE65" s="143"/>
      <c r="BF65" s="143"/>
      <c r="BG65" s="144">
        <f t="shared" si="4"/>
        <v>0</v>
      </c>
      <c r="BH65" s="143">
        <v>0</v>
      </c>
      <c r="BI65" s="143">
        <v>0</v>
      </c>
      <c r="BJ65" s="143">
        <v>0</v>
      </c>
      <c r="BK65" s="143">
        <v>0</v>
      </c>
      <c r="BL65" s="143">
        <v>0</v>
      </c>
      <c r="BM65" s="143">
        <v>0</v>
      </c>
      <c r="BN65" s="143">
        <v>0</v>
      </c>
      <c r="BO65" s="143">
        <v>0</v>
      </c>
      <c r="BP65" s="143"/>
      <c r="BQ65" s="143"/>
      <c r="BR65" s="144">
        <f t="shared" si="5"/>
        <v>0</v>
      </c>
      <c r="BS65" s="143">
        <v>0</v>
      </c>
      <c r="BT65" s="143">
        <v>0</v>
      </c>
      <c r="BU65" s="143">
        <v>0</v>
      </c>
      <c r="BV65" s="143">
        <v>0</v>
      </c>
      <c r="BW65" s="143">
        <v>0</v>
      </c>
      <c r="BX65" s="143">
        <v>0</v>
      </c>
      <c r="BY65" s="143">
        <v>0</v>
      </c>
      <c r="BZ65" s="143">
        <v>0</v>
      </c>
      <c r="CA65" s="143"/>
      <c r="CB65" s="143"/>
      <c r="CC65" s="144">
        <f t="shared" si="6"/>
        <v>0</v>
      </c>
      <c r="CD65" s="143">
        <v>0</v>
      </c>
      <c r="CE65" s="143">
        <v>0</v>
      </c>
      <c r="CF65" s="143">
        <v>0</v>
      </c>
      <c r="CG65" s="143">
        <v>0</v>
      </c>
      <c r="CH65" s="143">
        <v>0</v>
      </c>
      <c r="CI65" s="143">
        <v>0</v>
      </c>
      <c r="CJ65" s="143">
        <v>0</v>
      </c>
      <c r="CK65" s="143">
        <v>0</v>
      </c>
      <c r="CL65" s="145"/>
      <c r="CM65" s="145"/>
      <c r="CN65" s="146">
        <f t="shared" si="7"/>
        <v>0</v>
      </c>
      <c r="CO65" s="138"/>
      <c r="CP65" s="147" t="s">
        <v>2263</v>
      </c>
      <c r="CQ65" s="138"/>
      <c r="CR65" s="147"/>
      <c r="CS65" s="8"/>
      <c r="CT65" s="8"/>
      <c r="CU65" s="24" t="s">
        <v>2262</v>
      </c>
      <c r="CV65" s="141" t="s">
        <v>27</v>
      </c>
      <c r="CW65" s="142">
        <v>3</v>
      </c>
      <c r="CX65" s="143" t="s">
        <v>2264</v>
      </c>
      <c r="CY65" s="143" t="s">
        <v>2265</v>
      </c>
      <c r="CZ65" s="143" t="s">
        <v>2266</v>
      </c>
      <c r="DA65" s="143" t="s">
        <v>2267</v>
      </c>
      <c r="DB65" s="143" t="s">
        <v>2268</v>
      </c>
      <c r="DC65" s="143" t="s">
        <v>2269</v>
      </c>
      <c r="DD65" s="143" t="s">
        <v>2270</v>
      </c>
      <c r="DE65" s="143" t="s">
        <v>2271</v>
      </c>
      <c r="DF65" s="143" t="s">
        <v>2272</v>
      </c>
      <c r="DG65" s="143" t="s">
        <v>2273</v>
      </c>
      <c r="DH65" s="144" t="s">
        <v>2274</v>
      </c>
      <c r="DI65" s="143" t="s">
        <v>2264</v>
      </c>
      <c r="DJ65" s="143" t="s">
        <v>2265</v>
      </c>
      <c r="DK65" s="143" t="s">
        <v>2266</v>
      </c>
      <c r="DL65" s="143" t="s">
        <v>2267</v>
      </c>
      <c r="DM65" s="143" t="s">
        <v>2268</v>
      </c>
      <c r="DN65" s="143" t="s">
        <v>2269</v>
      </c>
      <c r="DO65" s="143" t="s">
        <v>2270</v>
      </c>
      <c r="DP65" s="143" t="s">
        <v>2271</v>
      </c>
      <c r="DQ65" s="143" t="s">
        <v>2272</v>
      </c>
      <c r="DR65" s="143" t="s">
        <v>2273</v>
      </c>
      <c r="DS65" s="144" t="s">
        <v>2274</v>
      </c>
      <c r="DT65" s="143" t="s">
        <v>2264</v>
      </c>
      <c r="DU65" s="143" t="s">
        <v>2265</v>
      </c>
      <c r="DV65" s="143" t="s">
        <v>2266</v>
      </c>
      <c r="DW65" s="143" t="s">
        <v>2267</v>
      </c>
      <c r="DX65" s="143" t="s">
        <v>2268</v>
      </c>
      <c r="DY65" s="143" t="s">
        <v>2269</v>
      </c>
      <c r="DZ65" s="143" t="s">
        <v>2270</v>
      </c>
      <c r="EA65" s="143" t="s">
        <v>2271</v>
      </c>
      <c r="EB65" s="143" t="s">
        <v>2272</v>
      </c>
      <c r="EC65" s="143" t="s">
        <v>2273</v>
      </c>
      <c r="ED65" s="144" t="s">
        <v>2274</v>
      </c>
      <c r="EE65" s="143" t="s">
        <v>2264</v>
      </c>
      <c r="EF65" s="143" t="s">
        <v>2265</v>
      </c>
      <c r="EG65" s="143" t="s">
        <v>2266</v>
      </c>
      <c r="EH65" s="143" t="s">
        <v>2267</v>
      </c>
      <c r="EI65" s="143" t="s">
        <v>2268</v>
      </c>
      <c r="EJ65" s="143" t="s">
        <v>2269</v>
      </c>
      <c r="EK65" s="143" t="s">
        <v>2270</v>
      </c>
      <c r="EL65" s="143" t="s">
        <v>2271</v>
      </c>
      <c r="EM65" s="143" t="s">
        <v>2272</v>
      </c>
      <c r="EN65" s="143" t="s">
        <v>2273</v>
      </c>
      <c r="EO65" s="144" t="s">
        <v>2274</v>
      </c>
      <c r="EP65" s="143" t="s">
        <v>2264</v>
      </c>
      <c r="EQ65" s="143" t="s">
        <v>2265</v>
      </c>
      <c r="ER65" s="143" t="s">
        <v>2266</v>
      </c>
      <c r="ES65" s="143" t="s">
        <v>2267</v>
      </c>
      <c r="ET65" s="143" t="s">
        <v>2268</v>
      </c>
      <c r="EU65" s="143" t="s">
        <v>2269</v>
      </c>
      <c r="EV65" s="143" t="s">
        <v>2270</v>
      </c>
      <c r="EW65" s="143" t="s">
        <v>2271</v>
      </c>
      <c r="EX65" s="143" t="s">
        <v>2272</v>
      </c>
      <c r="EY65" s="143" t="s">
        <v>2273</v>
      </c>
      <c r="EZ65" s="144" t="s">
        <v>2274</v>
      </c>
      <c r="FA65" s="143" t="s">
        <v>2264</v>
      </c>
      <c r="FB65" s="143" t="s">
        <v>2265</v>
      </c>
      <c r="FC65" s="143" t="s">
        <v>2266</v>
      </c>
      <c r="FD65" s="143" t="s">
        <v>2267</v>
      </c>
      <c r="FE65" s="143" t="s">
        <v>2268</v>
      </c>
      <c r="FF65" s="143" t="s">
        <v>2269</v>
      </c>
      <c r="FG65" s="143" t="s">
        <v>2270</v>
      </c>
      <c r="FH65" s="143" t="s">
        <v>2271</v>
      </c>
      <c r="FI65" s="143" t="s">
        <v>2272</v>
      </c>
      <c r="FJ65" s="143" t="s">
        <v>2273</v>
      </c>
      <c r="FK65" s="144" t="s">
        <v>2274</v>
      </c>
      <c r="FL65" s="143" t="s">
        <v>2264</v>
      </c>
      <c r="FM65" s="143" t="s">
        <v>2265</v>
      </c>
      <c r="FN65" s="143" t="s">
        <v>2266</v>
      </c>
      <c r="FO65" s="143" t="s">
        <v>2267</v>
      </c>
      <c r="FP65" s="143" t="s">
        <v>2268</v>
      </c>
      <c r="FQ65" s="143" t="s">
        <v>2269</v>
      </c>
      <c r="FR65" s="143" t="s">
        <v>2270</v>
      </c>
      <c r="FS65" s="143" t="s">
        <v>2271</v>
      </c>
      <c r="FT65" s="143" t="s">
        <v>2272</v>
      </c>
      <c r="FU65" s="143" t="s">
        <v>2273</v>
      </c>
      <c r="FV65" s="144" t="s">
        <v>2274</v>
      </c>
      <c r="FW65" s="143" t="s">
        <v>2264</v>
      </c>
      <c r="FX65" s="143" t="s">
        <v>2265</v>
      </c>
      <c r="FY65" s="143" t="s">
        <v>2266</v>
      </c>
      <c r="FZ65" s="143" t="s">
        <v>2267</v>
      </c>
      <c r="GA65" s="143" t="s">
        <v>2268</v>
      </c>
      <c r="GB65" s="143" t="s">
        <v>2269</v>
      </c>
      <c r="GC65" s="143" t="s">
        <v>2270</v>
      </c>
      <c r="GD65" s="143" t="s">
        <v>2271</v>
      </c>
      <c r="GE65" s="145" t="s">
        <v>2272</v>
      </c>
      <c r="GF65" s="145" t="s">
        <v>2273</v>
      </c>
      <c r="GG65" s="146" t="s">
        <v>2274</v>
      </c>
      <c r="GH65" s="138"/>
      <c r="GI65" s="147" t="s">
        <v>2263</v>
      </c>
      <c r="GJ65" s="138"/>
      <c r="GK65" s="147"/>
      <c r="GL65" s="8"/>
    </row>
    <row r="66" spans="1:194" ht="20.25" customHeight="1">
      <c r="A66" s="86"/>
      <c r="B66" s="24" t="s">
        <v>2275</v>
      </c>
      <c r="C66" s="141" t="s">
        <v>27</v>
      </c>
      <c r="D66" s="142">
        <v>3</v>
      </c>
      <c r="E66" s="144">
        <f t="shared" ref="E66:L66" si="152">IFERROR(SUM(E64:E65), 0)</f>
        <v>0</v>
      </c>
      <c r="F66" s="144">
        <f t="shared" si="152"/>
        <v>0</v>
      </c>
      <c r="G66" s="144">
        <f t="shared" si="152"/>
        <v>0</v>
      </c>
      <c r="H66" s="144">
        <f t="shared" si="152"/>
        <v>0</v>
      </c>
      <c r="I66" s="144">
        <f t="shared" si="152"/>
        <v>0</v>
      </c>
      <c r="J66" s="144">
        <f t="shared" si="152"/>
        <v>0</v>
      </c>
      <c r="K66" s="144">
        <f t="shared" si="152"/>
        <v>0</v>
      </c>
      <c r="L66" s="144">
        <f t="shared" si="152"/>
        <v>0</v>
      </c>
      <c r="M66" s="144">
        <f>IFERROR(SUM(M64:M65), 0)</f>
        <v>0</v>
      </c>
      <c r="N66" s="144">
        <f>IFERROR(SUM(N64:N65), 0)</f>
        <v>0</v>
      </c>
      <c r="O66" s="144">
        <f t="shared" si="0"/>
        <v>0</v>
      </c>
      <c r="P66" s="144">
        <f t="shared" ref="P66:Y66" si="153">IFERROR(SUM(P64:P65), 0)</f>
        <v>0</v>
      </c>
      <c r="Q66" s="144">
        <f t="shared" si="153"/>
        <v>0</v>
      </c>
      <c r="R66" s="144">
        <f t="shared" si="153"/>
        <v>0</v>
      </c>
      <c r="S66" s="144">
        <f t="shared" si="153"/>
        <v>0</v>
      </c>
      <c r="T66" s="144">
        <f t="shared" si="153"/>
        <v>0</v>
      </c>
      <c r="U66" s="144">
        <f t="shared" si="153"/>
        <v>0</v>
      </c>
      <c r="V66" s="144">
        <f t="shared" si="153"/>
        <v>0</v>
      </c>
      <c r="W66" s="144">
        <f t="shared" si="153"/>
        <v>0</v>
      </c>
      <c r="X66" s="144">
        <f t="shared" si="153"/>
        <v>0</v>
      </c>
      <c r="Y66" s="144">
        <f t="shared" si="153"/>
        <v>0</v>
      </c>
      <c r="Z66" s="144">
        <f t="shared" si="1"/>
        <v>0</v>
      </c>
      <c r="AA66" s="144">
        <f t="shared" ref="AA66:AJ66" si="154">IFERROR(SUM(AA64:AA65), 0)</f>
        <v>0</v>
      </c>
      <c r="AB66" s="144">
        <f t="shared" si="154"/>
        <v>0</v>
      </c>
      <c r="AC66" s="144">
        <f t="shared" si="154"/>
        <v>0</v>
      </c>
      <c r="AD66" s="144">
        <f t="shared" si="154"/>
        <v>0</v>
      </c>
      <c r="AE66" s="144">
        <f t="shared" si="154"/>
        <v>0</v>
      </c>
      <c r="AF66" s="144">
        <f t="shared" si="154"/>
        <v>0</v>
      </c>
      <c r="AG66" s="144">
        <f t="shared" si="154"/>
        <v>0</v>
      </c>
      <c r="AH66" s="144">
        <f t="shared" si="154"/>
        <v>0</v>
      </c>
      <c r="AI66" s="144">
        <f t="shared" si="154"/>
        <v>0</v>
      </c>
      <c r="AJ66" s="144">
        <f t="shared" si="154"/>
        <v>0</v>
      </c>
      <c r="AK66" s="144">
        <f t="shared" si="2"/>
        <v>0</v>
      </c>
      <c r="AL66" s="144">
        <f t="shared" ref="AL66:AU66" si="155">IFERROR(SUM(AL64:AL65), 0)</f>
        <v>0</v>
      </c>
      <c r="AM66" s="144">
        <f t="shared" si="155"/>
        <v>0</v>
      </c>
      <c r="AN66" s="144">
        <f t="shared" si="155"/>
        <v>0</v>
      </c>
      <c r="AO66" s="144">
        <f t="shared" si="155"/>
        <v>0</v>
      </c>
      <c r="AP66" s="144">
        <f t="shared" si="155"/>
        <v>0</v>
      </c>
      <c r="AQ66" s="144">
        <f t="shared" si="155"/>
        <v>0</v>
      </c>
      <c r="AR66" s="144">
        <f t="shared" si="155"/>
        <v>0</v>
      </c>
      <c r="AS66" s="144">
        <f t="shared" si="155"/>
        <v>0</v>
      </c>
      <c r="AT66" s="144">
        <f t="shared" si="155"/>
        <v>0</v>
      </c>
      <c r="AU66" s="144">
        <f t="shared" si="155"/>
        <v>0</v>
      </c>
      <c r="AV66" s="144">
        <f t="shared" si="3"/>
        <v>0</v>
      </c>
      <c r="AW66" s="144">
        <f t="shared" ref="AW66:BF66" si="156">IFERROR(SUM(AW64:AW65), 0)</f>
        <v>0</v>
      </c>
      <c r="AX66" s="144">
        <f t="shared" si="156"/>
        <v>0</v>
      </c>
      <c r="AY66" s="144">
        <f t="shared" si="156"/>
        <v>0</v>
      </c>
      <c r="AZ66" s="144">
        <f t="shared" si="156"/>
        <v>0</v>
      </c>
      <c r="BA66" s="144">
        <f t="shared" si="156"/>
        <v>0</v>
      </c>
      <c r="BB66" s="144">
        <f t="shared" si="156"/>
        <v>0</v>
      </c>
      <c r="BC66" s="144">
        <f t="shared" si="156"/>
        <v>0</v>
      </c>
      <c r="BD66" s="144">
        <f t="shared" si="156"/>
        <v>0</v>
      </c>
      <c r="BE66" s="144">
        <f t="shared" si="156"/>
        <v>0</v>
      </c>
      <c r="BF66" s="144">
        <f t="shared" si="156"/>
        <v>0</v>
      </c>
      <c r="BG66" s="144">
        <f t="shared" si="4"/>
        <v>0</v>
      </c>
      <c r="BH66" s="144">
        <f t="shared" ref="BH66:BQ66" si="157">IFERROR(SUM(BH64:BH65), 0)</f>
        <v>0</v>
      </c>
      <c r="BI66" s="144">
        <f t="shared" si="157"/>
        <v>0</v>
      </c>
      <c r="BJ66" s="144">
        <f t="shared" si="157"/>
        <v>0</v>
      </c>
      <c r="BK66" s="144">
        <f t="shared" si="157"/>
        <v>0</v>
      </c>
      <c r="BL66" s="144">
        <f t="shared" si="157"/>
        <v>0</v>
      </c>
      <c r="BM66" s="144">
        <f t="shared" si="157"/>
        <v>0</v>
      </c>
      <c r="BN66" s="144">
        <f t="shared" si="157"/>
        <v>0</v>
      </c>
      <c r="BO66" s="144">
        <f t="shared" si="157"/>
        <v>0</v>
      </c>
      <c r="BP66" s="144">
        <f t="shared" si="157"/>
        <v>0</v>
      </c>
      <c r="BQ66" s="144">
        <f t="shared" si="157"/>
        <v>0</v>
      </c>
      <c r="BR66" s="144">
        <f t="shared" si="5"/>
        <v>0</v>
      </c>
      <c r="BS66" s="144">
        <f t="shared" ref="BS66:CB66" si="158">IFERROR(SUM(BS64:BS65), 0)</f>
        <v>0</v>
      </c>
      <c r="BT66" s="144">
        <f t="shared" si="158"/>
        <v>0</v>
      </c>
      <c r="BU66" s="144">
        <f t="shared" si="158"/>
        <v>0</v>
      </c>
      <c r="BV66" s="144">
        <f t="shared" si="158"/>
        <v>0</v>
      </c>
      <c r="BW66" s="144">
        <f t="shared" si="158"/>
        <v>0</v>
      </c>
      <c r="BX66" s="144">
        <f t="shared" si="158"/>
        <v>0</v>
      </c>
      <c r="BY66" s="144">
        <f t="shared" si="158"/>
        <v>0</v>
      </c>
      <c r="BZ66" s="144">
        <f t="shared" si="158"/>
        <v>0</v>
      </c>
      <c r="CA66" s="144">
        <f t="shared" si="158"/>
        <v>0</v>
      </c>
      <c r="CB66" s="144">
        <f t="shared" si="158"/>
        <v>0</v>
      </c>
      <c r="CC66" s="144">
        <f t="shared" si="6"/>
        <v>0</v>
      </c>
      <c r="CD66" s="144">
        <f t="shared" ref="CD66:CM66" si="159">IFERROR(SUM(CD64:CD65), 0)</f>
        <v>0</v>
      </c>
      <c r="CE66" s="144">
        <f t="shared" si="159"/>
        <v>0</v>
      </c>
      <c r="CF66" s="144">
        <f t="shared" si="159"/>
        <v>0</v>
      </c>
      <c r="CG66" s="144">
        <f t="shared" si="159"/>
        <v>0</v>
      </c>
      <c r="CH66" s="144">
        <f t="shared" si="159"/>
        <v>0</v>
      </c>
      <c r="CI66" s="144">
        <f t="shared" si="159"/>
        <v>0</v>
      </c>
      <c r="CJ66" s="144">
        <f t="shared" si="159"/>
        <v>0</v>
      </c>
      <c r="CK66" s="144">
        <f t="shared" si="159"/>
        <v>0</v>
      </c>
      <c r="CL66" s="148">
        <f t="shared" si="159"/>
        <v>0</v>
      </c>
      <c r="CM66" s="148">
        <f t="shared" si="159"/>
        <v>0</v>
      </c>
      <c r="CN66" s="146">
        <f t="shared" si="7"/>
        <v>0</v>
      </c>
      <c r="CO66" s="138"/>
      <c r="CP66" s="147" t="s">
        <v>2276</v>
      </c>
      <c r="CQ66" s="138"/>
      <c r="CR66" s="147"/>
      <c r="CS66" s="8"/>
      <c r="CT66" s="8"/>
      <c r="CU66" s="24" t="s">
        <v>2275</v>
      </c>
      <c r="CV66" s="141" t="s">
        <v>27</v>
      </c>
      <c r="CW66" s="142">
        <v>3</v>
      </c>
      <c r="CX66" s="144" t="s">
        <v>2277</v>
      </c>
      <c r="CY66" s="144" t="s">
        <v>2278</v>
      </c>
      <c r="CZ66" s="144" t="s">
        <v>2279</v>
      </c>
      <c r="DA66" s="144" t="s">
        <v>2280</v>
      </c>
      <c r="DB66" s="144" t="s">
        <v>2281</v>
      </c>
      <c r="DC66" s="144" t="s">
        <v>2282</v>
      </c>
      <c r="DD66" s="144" t="s">
        <v>2283</v>
      </c>
      <c r="DE66" s="144" t="s">
        <v>2284</v>
      </c>
      <c r="DF66" s="144" t="s">
        <v>2285</v>
      </c>
      <c r="DG66" s="144" t="s">
        <v>2286</v>
      </c>
      <c r="DH66" s="144" t="s">
        <v>2287</v>
      </c>
      <c r="DI66" s="144" t="s">
        <v>2277</v>
      </c>
      <c r="DJ66" s="144" t="s">
        <v>2278</v>
      </c>
      <c r="DK66" s="144" t="s">
        <v>2279</v>
      </c>
      <c r="DL66" s="144" t="s">
        <v>2280</v>
      </c>
      <c r="DM66" s="144" t="s">
        <v>2281</v>
      </c>
      <c r="DN66" s="144" t="s">
        <v>2282</v>
      </c>
      <c r="DO66" s="144" t="s">
        <v>2283</v>
      </c>
      <c r="DP66" s="144" t="s">
        <v>2284</v>
      </c>
      <c r="DQ66" s="144" t="s">
        <v>2285</v>
      </c>
      <c r="DR66" s="144" t="s">
        <v>2286</v>
      </c>
      <c r="DS66" s="144" t="s">
        <v>2287</v>
      </c>
      <c r="DT66" s="144" t="s">
        <v>2277</v>
      </c>
      <c r="DU66" s="144" t="s">
        <v>2278</v>
      </c>
      <c r="DV66" s="144" t="s">
        <v>2279</v>
      </c>
      <c r="DW66" s="144" t="s">
        <v>2280</v>
      </c>
      <c r="DX66" s="144" t="s">
        <v>2281</v>
      </c>
      <c r="DY66" s="144" t="s">
        <v>2282</v>
      </c>
      <c r="DZ66" s="144" t="s">
        <v>2283</v>
      </c>
      <c r="EA66" s="144" t="s">
        <v>2284</v>
      </c>
      <c r="EB66" s="144" t="s">
        <v>2285</v>
      </c>
      <c r="EC66" s="144" t="s">
        <v>2286</v>
      </c>
      <c r="ED66" s="144" t="s">
        <v>2287</v>
      </c>
      <c r="EE66" s="144" t="s">
        <v>2277</v>
      </c>
      <c r="EF66" s="144" t="s">
        <v>2278</v>
      </c>
      <c r="EG66" s="144" t="s">
        <v>2279</v>
      </c>
      <c r="EH66" s="144" t="s">
        <v>2280</v>
      </c>
      <c r="EI66" s="144" t="s">
        <v>2281</v>
      </c>
      <c r="EJ66" s="144" t="s">
        <v>2282</v>
      </c>
      <c r="EK66" s="144" t="s">
        <v>2283</v>
      </c>
      <c r="EL66" s="144" t="s">
        <v>2284</v>
      </c>
      <c r="EM66" s="144" t="s">
        <v>2285</v>
      </c>
      <c r="EN66" s="144" t="s">
        <v>2286</v>
      </c>
      <c r="EO66" s="144" t="s">
        <v>2287</v>
      </c>
      <c r="EP66" s="144" t="s">
        <v>2277</v>
      </c>
      <c r="EQ66" s="144" t="s">
        <v>2278</v>
      </c>
      <c r="ER66" s="144" t="s">
        <v>2279</v>
      </c>
      <c r="ES66" s="144" t="s">
        <v>2280</v>
      </c>
      <c r="ET66" s="144" t="s">
        <v>2281</v>
      </c>
      <c r="EU66" s="144" t="s">
        <v>2282</v>
      </c>
      <c r="EV66" s="144" t="s">
        <v>2283</v>
      </c>
      <c r="EW66" s="144" t="s">
        <v>2284</v>
      </c>
      <c r="EX66" s="144" t="s">
        <v>2285</v>
      </c>
      <c r="EY66" s="144" t="s">
        <v>2286</v>
      </c>
      <c r="EZ66" s="144" t="s">
        <v>2287</v>
      </c>
      <c r="FA66" s="144" t="s">
        <v>2277</v>
      </c>
      <c r="FB66" s="144" t="s">
        <v>2278</v>
      </c>
      <c r="FC66" s="144" t="s">
        <v>2279</v>
      </c>
      <c r="FD66" s="144" t="s">
        <v>2280</v>
      </c>
      <c r="FE66" s="144" t="s">
        <v>2281</v>
      </c>
      <c r="FF66" s="144" t="s">
        <v>2282</v>
      </c>
      <c r="FG66" s="144" t="s">
        <v>2283</v>
      </c>
      <c r="FH66" s="144" t="s">
        <v>2284</v>
      </c>
      <c r="FI66" s="144" t="s">
        <v>2285</v>
      </c>
      <c r="FJ66" s="144" t="s">
        <v>2286</v>
      </c>
      <c r="FK66" s="144" t="s">
        <v>2287</v>
      </c>
      <c r="FL66" s="144" t="s">
        <v>2277</v>
      </c>
      <c r="FM66" s="144" t="s">
        <v>2278</v>
      </c>
      <c r="FN66" s="144" t="s">
        <v>2279</v>
      </c>
      <c r="FO66" s="144" t="s">
        <v>2280</v>
      </c>
      <c r="FP66" s="144" t="s">
        <v>2281</v>
      </c>
      <c r="FQ66" s="144" t="s">
        <v>2282</v>
      </c>
      <c r="FR66" s="144" t="s">
        <v>2283</v>
      </c>
      <c r="FS66" s="144" t="s">
        <v>2284</v>
      </c>
      <c r="FT66" s="144" t="s">
        <v>2285</v>
      </c>
      <c r="FU66" s="144" t="s">
        <v>2286</v>
      </c>
      <c r="FV66" s="144" t="s">
        <v>2287</v>
      </c>
      <c r="FW66" s="144" t="s">
        <v>2277</v>
      </c>
      <c r="FX66" s="144" t="s">
        <v>2278</v>
      </c>
      <c r="FY66" s="144" t="s">
        <v>2279</v>
      </c>
      <c r="FZ66" s="144" t="s">
        <v>2280</v>
      </c>
      <c r="GA66" s="144" t="s">
        <v>2281</v>
      </c>
      <c r="GB66" s="144" t="s">
        <v>2282</v>
      </c>
      <c r="GC66" s="144" t="s">
        <v>2283</v>
      </c>
      <c r="GD66" s="144" t="s">
        <v>2284</v>
      </c>
      <c r="GE66" s="148" t="s">
        <v>2285</v>
      </c>
      <c r="GF66" s="148" t="s">
        <v>2286</v>
      </c>
      <c r="GG66" s="146" t="s">
        <v>2287</v>
      </c>
      <c r="GH66" s="138"/>
      <c r="GI66" s="147" t="s">
        <v>2276</v>
      </c>
      <c r="GJ66" s="138"/>
      <c r="GK66" s="147"/>
      <c r="GL66" s="8"/>
    </row>
    <row r="67" spans="1:194" ht="20.25" customHeight="1">
      <c r="A67" s="86"/>
      <c r="B67" s="24" t="s">
        <v>2288</v>
      </c>
      <c r="C67" s="141" t="s">
        <v>27</v>
      </c>
      <c r="D67" s="142">
        <v>3</v>
      </c>
      <c r="E67" s="143">
        <v>0</v>
      </c>
      <c r="F67" s="143">
        <v>0</v>
      </c>
      <c r="G67" s="143">
        <v>0</v>
      </c>
      <c r="H67" s="143">
        <v>0</v>
      </c>
      <c r="I67" s="143">
        <v>0</v>
      </c>
      <c r="J67" s="143">
        <v>0</v>
      </c>
      <c r="K67" s="143">
        <v>0</v>
      </c>
      <c r="L67" s="143">
        <v>0</v>
      </c>
      <c r="M67" s="143"/>
      <c r="N67" s="143"/>
      <c r="O67" s="144">
        <f t="shared" si="0"/>
        <v>0</v>
      </c>
      <c r="P67" s="143">
        <v>0</v>
      </c>
      <c r="Q67" s="143">
        <v>0</v>
      </c>
      <c r="R67" s="143">
        <v>0</v>
      </c>
      <c r="S67" s="143">
        <v>0</v>
      </c>
      <c r="T67" s="143">
        <v>0</v>
      </c>
      <c r="U67" s="143">
        <v>0</v>
      </c>
      <c r="V67" s="143">
        <v>0</v>
      </c>
      <c r="W67" s="143">
        <v>0</v>
      </c>
      <c r="X67" s="143"/>
      <c r="Y67" s="143"/>
      <c r="Z67" s="144">
        <f t="shared" si="1"/>
        <v>0</v>
      </c>
      <c r="AA67" s="143">
        <v>0</v>
      </c>
      <c r="AB67" s="143">
        <v>0</v>
      </c>
      <c r="AC67" s="143">
        <v>0</v>
      </c>
      <c r="AD67" s="143">
        <v>0</v>
      </c>
      <c r="AE67" s="143">
        <v>0</v>
      </c>
      <c r="AF67" s="143">
        <v>0</v>
      </c>
      <c r="AG67" s="143">
        <v>0</v>
      </c>
      <c r="AH67" s="143">
        <v>0</v>
      </c>
      <c r="AI67" s="143"/>
      <c r="AJ67" s="143"/>
      <c r="AK67" s="144">
        <f t="shared" si="2"/>
        <v>0</v>
      </c>
      <c r="AL67" s="143">
        <v>0</v>
      </c>
      <c r="AM67" s="143">
        <v>0</v>
      </c>
      <c r="AN67" s="143">
        <v>0</v>
      </c>
      <c r="AO67" s="143">
        <v>0</v>
      </c>
      <c r="AP67" s="143">
        <v>0</v>
      </c>
      <c r="AQ67" s="143">
        <v>0</v>
      </c>
      <c r="AR67" s="143">
        <v>0</v>
      </c>
      <c r="AS67" s="143">
        <v>0</v>
      </c>
      <c r="AT67" s="143"/>
      <c r="AU67" s="143"/>
      <c r="AV67" s="144">
        <f t="shared" si="3"/>
        <v>0</v>
      </c>
      <c r="AW67" s="143">
        <v>0</v>
      </c>
      <c r="AX67" s="143">
        <v>0</v>
      </c>
      <c r="AY67" s="143">
        <v>0</v>
      </c>
      <c r="AZ67" s="143">
        <v>0</v>
      </c>
      <c r="BA67" s="143">
        <v>0</v>
      </c>
      <c r="BB67" s="143">
        <v>0</v>
      </c>
      <c r="BC67" s="143">
        <v>0</v>
      </c>
      <c r="BD67" s="143">
        <v>0</v>
      </c>
      <c r="BE67" s="143"/>
      <c r="BF67" s="143"/>
      <c r="BG67" s="144">
        <f t="shared" si="4"/>
        <v>0</v>
      </c>
      <c r="BH67" s="143">
        <v>0</v>
      </c>
      <c r="BI67" s="143">
        <v>0</v>
      </c>
      <c r="BJ67" s="143">
        <v>0</v>
      </c>
      <c r="BK67" s="143">
        <v>0</v>
      </c>
      <c r="BL67" s="143">
        <v>0</v>
      </c>
      <c r="BM67" s="143">
        <v>0</v>
      </c>
      <c r="BN67" s="143">
        <v>0</v>
      </c>
      <c r="BO67" s="143">
        <v>0</v>
      </c>
      <c r="BP67" s="143"/>
      <c r="BQ67" s="143"/>
      <c r="BR67" s="144">
        <f t="shared" si="5"/>
        <v>0</v>
      </c>
      <c r="BS67" s="143">
        <v>0</v>
      </c>
      <c r="BT67" s="143">
        <v>0</v>
      </c>
      <c r="BU67" s="143">
        <v>0</v>
      </c>
      <c r="BV67" s="143">
        <v>0</v>
      </c>
      <c r="BW67" s="143">
        <v>0</v>
      </c>
      <c r="BX67" s="143">
        <v>0</v>
      </c>
      <c r="BY67" s="143">
        <v>0</v>
      </c>
      <c r="BZ67" s="143">
        <v>0</v>
      </c>
      <c r="CA67" s="143"/>
      <c r="CB67" s="143"/>
      <c r="CC67" s="144">
        <f t="shared" si="6"/>
        <v>0</v>
      </c>
      <c r="CD67" s="143">
        <v>0</v>
      </c>
      <c r="CE67" s="143">
        <v>0</v>
      </c>
      <c r="CF67" s="143">
        <v>0</v>
      </c>
      <c r="CG67" s="143">
        <v>0</v>
      </c>
      <c r="CH67" s="143">
        <v>0</v>
      </c>
      <c r="CI67" s="143">
        <v>0</v>
      </c>
      <c r="CJ67" s="143">
        <v>0</v>
      </c>
      <c r="CK67" s="143">
        <v>0</v>
      </c>
      <c r="CL67" s="145"/>
      <c r="CM67" s="145"/>
      <c r="CN67" s="146">
        <f t="shared" si="7"/>
        <v>0</v>
      </c>
      <c r="CO67" s="138"/>
      <c r="CP67" s="147" t="s">
        <v>2289</v>
      </c>
      <c r="CQ67" s="138"/>
      <c r="CR67" s="147"/>
      <c r="CS67" s="55"/>
      <c r="CT67" s="55"/>
      <c r="CU67" s="24" t="s">
        <v>2288</v>
      </c>
      <c r="CV67" s="141" t="s">
        <v>27</v>
      </c>
      <c r="CW67" s="142">
        <v>3</v>
      </c>
      <c r="CX67" s="143" t="s">
        <v>2290</v>
      </c>
      <c r="CY67" s="143" t="s">
        <v>2291</v>
      </c>
      <c r="CZ67" s="143" t="s">
        <v>2292</v>
      </c>
      <c r="DA67" s="143" t="s">
        <v>2293</v>
      </c>
      <c r="DB67" s="143" t="s">
        <v>2294</v>
      </c>
      <c r="DC67" s="143" t="s">
        <v>2295</v>
      </c>
      <c r="DD67" s="143" t="s">
        <v>2296</v>
      </c>
      <c r="DE67" s="143" t="s">
        <v>2297</v>
      </c>
      <c r="DF67" s="143" t="s">
        <v>2298</v>
      </c>
      <c r="DG67" s="143" t="s">
        <v>2299</v>
      </c>
      <c r="DH67" s="144" t="s">
        <v>2300</v>
      </c>
      <c r="DI67" s="143" t="s">
        <v>2290</v>
      </c>
      <c r="DJ67" s="143" t="s">
        <v>2291</v>
      </c>
      <c r="DK67" s="143" t="s">
        <v>2292</v>
      </c>
      <c r="DL67" s="143" t="s">
        <v>2293</v>
      </c>
      <c r="DM67" s="143" t="s">
        <v>2294</v>
      </c>
      <c r="DN67" s="143" t="s">
        <v>2295</v>
      </c>
      <c r="DO67" s="143" t="s">
        <v>2296</v>
      </c>
      <c r="DP67" s="143" t="s">
        <v>2297</v>
      </c>
      <c r="DQ67" s="143" t="s">
        <v>2298</v>
      </c>
      <c r="DR67" s="143" t="s">
        <v>2299</v>
      </c>
      <c r="DS67" s="144" t="s">
        <v>2300</v>
      </c>
      <c r="DT67" s="143" t="s">
        <v>2290</v>
      </c>
      <c r="DU67" s="143" t="s">
        <v>2291</v>
      </c>
      <c r="DV67" s="143" t="s">
        <v>2292</v>
      </c>
      <c r="DW67" s="143" t="s">
        <v>2293</v>
      </c>
      <c r="DX67" s="143" t="s">
        <v>2294</v>
      </c>
      <c r="DY67" s="143" t="s">
        <v>2295</v>
      </c>
      <c r="DZ67" s="143" t="s">
        <v>2296</v>
      </c>
      <c r="EA67" s="143" t="s">
        <v>2297</v>
      </c>
      <c r="EB67" s="143" t="s">
        <v>2298</v>
      </c>
      <c r="EC67" s="143" t="s">
        <v>2299</v>
      </c>
      <c r="ED67" s="144" t="s">
        <v>2300</v>
      </c>
      <c r="EE67" s="143" t="s">
        <v>2290</v>
      </c>
      <c r="EF67" s="143" t="s">
        <v>2291</v>
      </c>
      <c r="EG67" s="143" t="s">
        <v>2292</v>
      </c>
      <c r="EH67" s="143" t="s">
        <v>2293</v>
      </c>
      <c r="EI67" s="143" t="s">
        <v>2294</v>
      </c>
      <c r="EJ67" s="143" t="s">
        <v>2295</v>
      </c>
      <c r="EK67" s="143" t="s">
        <v>2296</v>
      </c>
      <c r="EL67" s="143" t="s">
        <v>2297</v>
      </c>
      <c r="EM67" s="143" t="s">
        <v>2298</v>
      </c>
      <c r="EN67" s="143" t="s">
        <v>2299</v>
      </c>
      <c r="EO67" s="144" t="s">
        <v>2300</v>
      </c>
      <c r="EP67" s="143" t="s">
        <v>2290</v>
      </c>
      <c r="EQ67" s="143" t="s">
        <v>2291</v>
      </c>
      <c r="ER67" s="143" t="s">
        <v>2292</v>
      </c>
      <c r="ES67" s="143" t="s">
        <v>2293</v>
      </c>
      <c r="ET67" s="143" t="s">
        <v>2294</v>
      </c>
      <c r="EU67" s="143" t="s">
        <v>2295</v>
      </c>
      <c r="EV67" s="143" t="s">
        <v>2296</v>
      </c>
      <c r="EW67" s="143" t="s">
        <v>2297</v>
      </c>
      <c r="EX67" s="143" t="s">
        <v>2298</v>
      </c>
      <c r="EY67" s="143" t="s">
        <v>2299</v>
      </c>
      <c r="EZ67" s="144" t="s">
        <v>2300</v>
      </c>
      <c r="FA67" s="143" t="s">
        <v>2290</v>
      </c>
      <c r="FB67" s="143" t="s">
        <v>2291</v>
      </c>
      <c r="FC67" s="143" t="s">
        <v>2292</v>
      </c>
      <c r="FD67" s="143" t="s">
        <v>2293</v>
      </c>
      <c r="FE67" s="143" t="s">
        <v>2294</v>
      </c>
      <c r="FF67" s="143" t="s">
        <v>2295</v>
      </c>
      <c r="FG67" s="143" t="s">
        <v>2296</v>
      </c>
      <c r="FH67" s="143" t="s">
        <v>2297</v>
      </c>
      <c r="FI67" s="143" t="s">
        <v>2298</v>
      </c>
      <c r="FJ67" s="143" t="s">
        <v>2299</v>
      </c>
      <c r="FK67" s="144" t="s">
        <v>2300</v>
      </c>
      <c r="FL67" s="143" t="s">
        <v>2290</v>
      </c>
      <c r="FM67" s="143" t="s">
        <v>2291</v>
      </c>
      <c r="FN67" s="143" t="s">
        <v>2292</v>
      </c>
      <c r="FO67" s="143" t="s">
        <v>2293</v>
      </c>
      <c r="FP67" s="143" t="s">
        <v>2294</v>
      </c>
      <c r="FQ67" s="143" t="s">
        <v>2295</v>
      </c>
      <c r="FR67" s="143" t="s">
        <v>2296</v>
      </c>
      <c r="FS67" s="143" t="s">
        <v>2297</v>
      </c>
      <c r="FT67" s="143" t="s">
        <v>2298</v>
      </c>
      <c r="FU67" s="143" t="s">
        <v>2299</v>
      </c>
      <c r="FV67" s="144" t="s">
        <v>2300</v>
      </c>
      <c r="FW67" s="143" t="s">
        <v>2290</v>
      </c>
      <c r="FX67" s="143" t="s">
        <v>2291</v>
      </c>
      <c r="FY67" s="143" t="s">
        <v>2292</v>
      </c>
      <c r="FZ67" s="143" t="s">
        <v>2293</v>
      </c>
      <c r="GA67" s="143" t="s">
        <v>2294</v>
      </c>
      <c r="GB67" s="143" t="s">
        <v>2295</v>
      </c>
      <c r="GC67" s="143" t="s">
        <v>2296</v>
      </c>
      <c r="GD67" s="143" t="s">
        <v>2297</v>
      </c>
      <c r="GE67" s="145" t="s">
        <v>2298</v>
      </c>
      <c r="GF67" s="145" t="s">
        <v>2299</v>
      </c>
      <c r="GG67" s="146" t="s">
        <v>2300</v>
      </c>
      <c r="GH67" s="138"/>
      <c r="GI67" s="147" t="s">
        <v>2289</v>
      </c>
      <c r="GJ67" s="138"/>
      <c r="GK67" s="147"/>
      <c r="GL67" s="55"/>
    </row>
    <row r="68" spans="1:194" ht="20.25" customHeight="1">
      <c r="A68" s="86"/>
      <c r="B68" s="24" t="s">
        <v>2301</v>
      </c>
      <c r="C68" s="141" t="s">
        <v>27</v>
      </c>
      <c r="D68" s="142">
        <v>3</v>
      </c>
      <c r="E68" s="143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  <c r="K68" s="143">
        <v>0</v>
      </c>
      <c r="L68" s="143">
        <v>0</v>
      </c>
      <c r="M68" s="143"/>
      <c r="N68" s="143"/>
      <c r="O68" s="144">
        <f t="shared" si="0"/>
        <v>0</v>
      </c>
      <c r="P68" s="143">
        <v>0</v>
      </c>
      <c r="Q68" s="143">
        <v>0</v>
      </c>
      <c r="R68" s="143">
        <v>0</v>
      </c>
      <c r="S68" s="143">
        <v>0</v>
      </c>
      <c r="T68" s="143">
        <v>0</v>
      </c>
      <c r="U68" s="143">
        <v>0</v>
      </c>
      <c r="V68" s="143">
        <v>0</v>
      </c>
      <c r="W68" s="143">
        <v>0</v>
      </c>
      <c r="X68" s="143"/>
      <c r="Y68" s="143"/>
      <c r="Z68" s="144">
        <f t="shared" si="1"/>
        <v>0</v>
      </c>
      <c r="AA68" s="143">
        <v>0</v>
      </c>
      <c r="AB68" s="143">
        <v>0</v>
      </c>
      <c r="AC68" s="143">
        <v>0</v>
      </c>
      <c r="AD68" s="143">
        <v>0</v>
      </c>
      <c r="AE68" s="143">
        <v>0</v>
      </c>
      <c r="AF68" s="143">
        <v>0</v>
      </c>
      <c r="AG68" s="143">
        <v>0</v>
      </c>
      <c r="AH68" s="143">
        <v>0</v>
      </c>
      <c r="AI68" s="143"/>
      <c r="AJ68" s="143"/>
      <c r="AK68" s="144">
        <f t="shared" si="2"/>
        <v>0</v>
      </c>
      <c r="AL68" s="143">
        <v>0</v>
      </c>
      <c r="AM68" s="143">
        <v>0</v>
      </c>
      <c r="AN68" s="143">
        <v>0</v>
      </c>
      <c r="AO68" s="143">
        <v>0</v>
      </c>
      <c r="AP68" s="143">
        <v>0</v>
      </c>
      <c r="AQ68" s="143">
        <v>0</v>
      </c>
      <c r="AR68" s="143">
        <v>0</v>
      </c>
      <c r="AS68" s="143">
        <v>0</v>
      </c>
      <c r="AT68" s="143"/>
      <c r="AU68" s="143"/>
      <c r="AV68" s="144">
        <f t="shared" si="3"/>
        <v>0</v>
      </c>
      <c r="AW68" s="143">
        <v>0</v>
      </c>
      <c r="AX68" s="143">
        <v>0</v>
      </c>
      <c r="AY68" s="143">
        <v>0</v>
      </c>
      <c r="AZ68" s="143">
        <v>0</v>
      </c>
      <c r="BA68" s="143">
        <v>0</v>
      </c>
      <c r="BB68" s="143">
        <v>0</v>
      </c>
      <c r="BC68" s="143">
        <v>0</v>
      </c>
      <c r="BD68" s="143">
        <v>0</v>
      </c>
      <c r="BE68" s="143"/>
      <c r="BF68" s="143"/>
      <c r="BG68" s="144">
        <f t="shared" si="4"/>
        <v>0</v>
      </c>
      <c r="BH68" s="143">
        <v>0</v>
      </c>
      <c r="BI68" s="143">
        <v>0</v>
      </c>
      <c r="BJ68" s="143">
        <v>0</v>
      </c>
      <c r="BK68" s="143">
        <v>0</v>
      </c>
      <c r="BL68" s="143">
        <v>0</v>
      </c>
      <c r="BM68" s="143">
        <v>0</v>
      </c>
      <c r="BN68" s="143">
        <v>0</v>
      </c>
      <c r="BO68" s="143">
        <v>0</v>
      </c>
      <c r="BP68" s="143"/>
      <c r="BQ68" s="143"/>
      <c r="BR68" s="144">
        <f t="shared" si="5"/>
        <v>0</v>
      </c>
      <c r="BS68" s="143">
        <v>0</v>
      </c>
      <c r="BT68" s="143">
        <v>0</v>
      </c>
      <c r="BU68" s="143">
        <v>0</v>
      </c>
      <c r="BV68" s="143">
        <v>0</v>
      </c>
      <c r="BW68" s="143">
        <v>0</v>
      </c>
      <c r="BX68" s="143">
        <v>0</v>
      </c>
      <c r="BY68" s="143">
        <v>0</v>
      </c>
      <c r="BZ68" s="143">
        <v>0</v>
      </c>
      <c r="CA68" s="143"/>
      <c r="CB68" s="143"/>
      <c r="CC68" s="144">
        <f t="shared" si="6"/>
        <v>0</v>
      </c>
      <c r="CD68" s="143">
        <v>0</v>
      </c>
      <c r="CE68" s="143">
        <v>0</v>
      </c>
      <c r="CF68" s="143">
        <v>0</v>
      </c>
      <c r="CG68" s="143">
        <v>0</v>
      </c>
      <c r="CH68" s="143">
        <v>0</v>
      </c>
      <c r="CI68" s="143">
        <v>0</v>
      </c>
      <c r="CJ68" s="143">
        <v>0</v>
      </c>
      <c r="CK68" s="143">
        <v>0</v>
      </c>
      <c r="CL68" s="145"/>
      <c r="CM68" s="145"/>
      <c r="CN68" s="146">
        <f t="shared" si="7"/>
        <v>0</v>
      </c>
      <c r="CO68" s="138"/>
      <c r="CP68" s="147" t="s">
        <v>2302</v>
      </c>
      <c r="CQ68" s="138"/>
      <c r="CR68" s="147"/>
      <c r="CS68" s="8"/>
      <c r="CT68" s="8"/>
      <c r="CU68" s="24" t="s">
        <v>2301</v>
      </c>
      <c r="CV68" s="141" t="s">
        <v>27</v>
      </c>
      <c r="CW68" s="142">
        <v>3</v>
      </c>
      <c r="CX68" s="143" t="s">
        <v>2303</v>
      </c>
      <c r="CY68" s="143" t="s">
        <v>2304</v>
      </c>
      <c r="CZ68" s="143" t="s">
        <v>2305</v>
      </c>
      <c r="DA68" s="143" t="s">
        <v>2306</v>
      </c>
      <c r="DB68" s="143" t="s">
        <v>2307</v>
      </c>
      <c r="DC68" s="143" t="s">
        <v>2308</v>
      </c>
      <c r="DD68" s="143" t="s">
        <v>2309</v>
      </c>
      <c r="DE68" s="143" t="s">
        <v>2310</v>
      </c>
      <c r="DF68" s="143" t="s">
        <v>2311</v>
      </c>
      <c r="DG68" s="143" t="s">
        <v>2312</v>
      </c>
      <c r="DH68" s="144" t="s">
        <v>2313</v>
      </c>
      <c r="DI68" s="143" t="s">
        <v>2303</v>
      </c>
      <c r="DJ68" s="143" t="s">
        <v>2304</v>
      </c>
      <c r="DK68" s="143" t="s">
        <v>2305</v>
      </c>
      <c r="DL68" s="143" t="s">
        <v>2306</v>
      </c>
      <c r="DM68" s="143" t="s">
        <v>2307</v>
      </c>
      <c r="DN68" s="143" t="s">
        <v>2308</v>
      </c>
      <c r="DO68" s="143" t="s">
        <v>2309</v>
      </c>
      <c r="DP68" s="143" t="s">
        <v>2310</v>
      </c>
      <c r="DQ68" s="143" t="s">
        <v>2311</v>
      </c>
      <c r="DR68" s="143" t="s">
        <v>2312</v>
      </c>
      <c r="DS68" s="144" t="s">
        <v>2313</v>
      </c>
      <c r="DT68" s="143" t="s">
        <v>2303</v>
      </c>
      <c r="DU68" s="143" t="s">
        <v>2304</v>
      </c>
      <c r="DV68" s="143" t="s">
        <v>2305</v>
      </c>
      <c r="DW68" s="143" t="s">
        <v>2306</v>
      </c>
      <c r="DX68" s="143" t="s">
        <v>2307</v>
      </c>
      <c r="DY68" s="143" t="s">
        <v>2308</v>
      </c>
      <c r="DZ68" s="143" t="s">
        <v>2309</v>
      </c>
      <c r="EA68" s="143" t="s">
        <v>2310</v>
      </c>
      <c r="EB68" s="143" t="s">
        <v>2311</v>
      </c>
      <c r="EC68" s="143" t="s">
        <v>2312</v>
      </c>
      <c r="ED68" s="144" t="s">
        <v>2313</v>
      </c>
      <c r="EE68" s="143" t="s">
        <v>2303</v>
      </c>
      <c r="EF68" s="143" t="s">
        <v>2304</v>
      </c>
      <c r="EG68" s="143" t="s">
        <v>2305</v>
      </c>
      <c r="EH68" s="143" t="s">
        <v>2306</v>
      </c>
      <c r="EI68" s="143" t="s">
        <v>2307</v>
      </c>
      <c r="EJ68" s="143" t="s">
        <v>2308</v>
      </c>
      <c r="EK68" s="143" t="s">
        <v>2309</v>
      </c>
      <c r="EL68" s="143" t="s">
        <v>2310</v>
      </c>
      <c r="EM68" s="143" t="s">
        <v>2311</v>
      </c>
      <c r="EN68" s="143" t="s">
        <v>2312</v>
      </c>
      <c r="EO68" s="144" t="s">
        <v>2313</v>
      </c>
      <c r="EP68" s="143" t="s">
        <v>2303</v>
      </c>
      <c r="EQ68" s="143" t="s">
        <v>2304</v>
      </c>
      <c r="ER68" s="143" t="s">
        <v>2305</v>
      </c>
      <c r="ES68" s="143" t="s">
        <v>2306</v>
      </c>
      <c r="ET68" s="143" t="s">
        <v>2307</v>
      </c>
      <c r="EU68" s="143" t="s">
        <v>2308</v>
      </c>
      <c r="EV68" s="143" t="s">
        <v>2309</v>
      </c>
      <c r="EW68" s="143" t="s">
        <v>2310</v>
      </c>
      <c r="EX68" s="143" t="s">
        <v>2311</v>
      </c>
      <c r="EY68" s="143" t="s">
        <v>2312</v>
      </c>
      <c r="EZ68" s="144" t="s">
        <v>2313</v>
      </c>
      <c r="FA68" s="143" t="s">
        <v>2303</v>
      </c>
      <c r="FB68" s="143" t="s">
        <v>2304</v>
      </c>
      <c r="FC68" s="143" t="s">
        <v>2305</v>
      </c>
      <c r="FD68" s="143" t="s">
        <v>2306</v>
      </c>
      <c r="FE68" s="143" t="s">
        <v>2307</v>
      </c>
      <c r="FF68" s="143" t="s">
        <v>2308</v>
      </c>
      <c r="FG68" s="143" t="s">
        <v>2309</v>
      </c>
      <c r="FH68" s="143" t="s">
        <v>2310</v>
      </c>
      <c r="FI68" s="143" t="s">
        <v>2311</v>
      </c>
      <c r="FJ68" s="143" t="s">
        <v>2312</v>
      </c>
      <c r="FK68" s="144" t="s">
        <v>2313</v>
      </c>
      <c r="FL68" s="143" t="s">
        <v>2303</v>
      </c>
      <c r="FM68" s="143" t="s">
        <v>2304</v>
      </c>
      <c r="FN68" s="143" t="s">
        <v>2305</v>
      </c>
      <c r="FO68" s="143" t="s">
        <v>2306</v>
      </c>
      <c r="FP68" s="143" t="s">
        <v>2307</v>
      </c>
      <c r="FQ68" s="143" t="s">
        <v>2308</v>
      </c>
      <c r="FR68" s="143" t="s">
        <v>2309</v>
      </c>
      <c r="FS68" s="143" t="s">
        <v>2310</v>
      </c>
      <c r="FT68" s="143" t="s">
        <v>2311</v>
      </c>
      <c r="FU68" s="143" t="s">
        <v>2312</v>
      </c>
      <c r="FV68" s="144" t="s">
        <v>2313</v>
      </c>
      <c r="FW68" s="143" t="s">
        <v>2303</v>
      </c>
      <c r="FX68" s="143" t="s">
        <v>2304</v>
      </c>
      <c r="FY68" s="143" t="s">
        <v>2305</v>
      </c>
      <c r="FZ68" s="143" t="s">
        <v>2306</v>
      </c>
      <c r="GA68" s="143" t="s">
        <v>2307</v>
      </c>
      <c r="GB68" s="143" t="s">
        <v>2308</v>
      </c>
      <c r="GC68" s="143" t="s">
        <v>2309</v>
      </c>
      <c r="GD68" s="143" t="s">
        <v>2310</v>
      </c>
      <c r="GE68" s="145" t="s">
        <v>2311</v>
      </c>
      <c r="GF68" s="145" t="s">
        <v>2312</v>
      </c>
      <c r="GG68" s="146" t="s">
        <v>2313</v>
      </c>
      <c r="GH68" s="138"/>
      <c r="GI68" s="147" t="s">
        <v>2302</v>
      </c>
      <c r="GJ68" s="138"/>
      <c r="GK68" s="147"/>
      <c r="GL68" s="8"/>
    </row>
    <row r="69" spans="1:194" ht="20.25" customHeight="1">
      <c r="A69" s="86"/>
      <c r="B69" s="24" t="s">
        <v>2314</v>
      </c>
      <c r="C69" s="141" t="s">
        <v>27</v>
      </c>
      <c r="D69" s="142">
        <v>3</v>
      </c>
      <c r="E69" s="144">
        <f t="shared" ref="E69:L69" si="160">IFERROR(SUM(E67:E68), 0)</f>
        <v>0</v>
      </c>
      <c r="F69" s="144">
        <f t="shared" si="160"/>
        <v>0</v>
      </c>
      <c r="G69" s="144">
        <f t="shared" si="160"/>
        <v>0</v>
      </c>
      <c r="H69" s="144">
        <f t="shared" si="160"/>
        <v>0</v>
      </c>
      <c r="I69" s="144">
        <f t="shared" si="160"/>
        <v>0</v>
      </c>
      <c r="J69" s="144">
        <f t="shared" si="160"/>
        <v>0</v>
      </c>
      <c r="K69" s="144">
        <f t="shared" si="160"/>
        <v>0</v>
      </c>
      <c r="L69" s="144">
        <f t="shared" si="160"/>
        <v>0</v>
      </c>
      <c r="M69" s="144">
        <f>IFERROR(SUM(M67:M68), 0)</f>
        <v>0</v>
      </c>
      <c r="N69" s="144">
        <f>IFERROR(SUM(N67:N68), 0)</f>
        <v>0</v>
      </c>
      <c r="O69" s="144">
        <f t="shared" si="0"/>
        <v>0</v>
      </c>
      <c r="P69" s="144">
        <f t="shared" ref="P69:Y69" si="161">IFERROR(SUM(P67:P68), 0)</f>
        <v>0</v>
      </c>
      <c r="Q69" s="144">
        <f t="shared" si="161"/>
        <v>0</v>
      </c>
      <c r="R69" s="144">
        <f t="shared" si="161"/>
        <v>0</v>
      </c>
      <c r="S69" s="144">
        <f t="shared" si="161"/>
        <v>0</v>
      </c>
      <c r="T69" s="144">
        <f t="shared" si="161"/>
        <v>0</v>
      </c>
      <c r="U69" s="144">
        <f t="shared" si="161"/>
        <v>0</v>
      </c>
      <c r="V69" s="144">
        <f t="shared" si="161"/>
        <v>0</v>
      </c>
      <c r="W69" s="144">
        <f t="shared" si="161"/>
        <v>0</v>
      </c>
      <c r="X69" s="144">
        <f t="shared" si="161"/>
        <v>0</v>
      </c>
      <c r="Y69" s="144">
        <f t="shared" si="161"/>
        <v>0</v>
      </c>
      <c r="Z69" s="144">
        <f t="shared" si="1"/>
        <v>0</v>
      </c>
      <c r="AA69" s="144">
        <f t="shared" ref="AA69:AJ69" si="162">IFERROR(SUM(AA67:AA68), 0)</f>
        <v>0</v>
      </c>
      <c r="AB69" s="144">
        <f t="shared" si="162"/>
        <v>0</v>
      </c>
      <c r="AC69" s="144">
        <f t="shared" si="162"/>
        <v>0</v>
      </c>
      <c r="AD69" s="144">
        <f t="shared" si="162"/>
        <v>0</v>
      </c>
      <c r="AE69" s="144">
        <f t="shared" si="162"/>
        <v>0</v>
      </c>
      <c r="AF69" s="144">
        <f t="shared" si="162"/>
        <v>0</v>
      </c>
      <c r="AG69" s="144">
        <f t="shared" si="162"/>
        <v>0</v>
      </c>
      <c r="AH69" s="144">
        <f t="shared" si="162"/>
        <v>0</v>
      </c>
      <c r="AI69" s="144">
        <f t="shared" si="162"/>
        <v>0</v>
      </c>
      <c r="AJ69" s="144">
        <f t="shared" si="162"/>
        <v>0</v>
      </c>
      <c r="AK69" s="144">
        <f t="shared" si="2"/>
        <v>0</v>
      </c>
      <c r="AL69" s="144">
        <f t="shared" ref="AL69:AU69" si="163">IFERROR(SUM(AL67:AL68), 0)</f>
        <v>0</v>
      </c>
      <c r="AM69" s="144">
        <f t="shared" si="163"/>
        <v>0</v>
      </c>
      <c r="AN69" s="144">
        <f t="shared" si="163"/>
        <v>0</v>
      </c>
      <c r="AO69" s="144">
        <f t="shared" si="163"/>
        <v>0</v>
      </c>
      <c r="AP69" s="144">
        <f t="shared" si="163"/>
        <v>0</v>
      </c>
      <c r="AQ69" s="144">
        <f t="shared" si="163"/>
        <v>0</v>
      </c>
      <c r="AR69" s="144">
        <f t="shared" si="163"/>
        <v>0</v>
      </c>
      <c r="AS69" s="144">
        <f t="shared" si="163"/>
        <v>0</v>
      </c>
      <c r="AT69" s="144">
        <f t="shared" si="163"/>
        <v>0</v>
      </c>
      <c r="AU69" s="144">
        <f t="shared" si="163"/>
        <v>0</v>
      </c>
      <c r="AV69" s="144">
        <f t="shared" si="3"/>
        <v>0</v>
      </c>
      <c r="AW69" s="144">
        <f t="shared" ref="AW69:BF69" si="164">IFERROR(SUM(AW67:AW68), 0)</f>
        <v>0</v>
      </c>
      <c r="AX69" s="144">
        <f t="shared" si="164"/>
        <v>0</v>
      </c>
      <c r="AY69" s="144">
        <f t="shared" si="164"/>
        <v>0</v>
      </c>
      <c r="AZ69" s="144">
        <f t="shared" si="164"/>
        <v>0</v>
      </c>
      <c r="BA69" s="144">
        <f t="shared" si="164"/>
        <v>0</v>
      </c>
      <c r="BB69" s="144">
        <f t="shared" si="164"/>
        <v>0</v>
      </c>
      <c r="BC69" s="144">
        <f t="shared" si="164"/>
        <v>0</v>
      </c>
      <c r="BD69" s="144">
        <f t="shared" si="164"/>
        <v>0</v>
      </c>
      <c r="BE69" s="144">
        <f t="shared" si="164"/>
        <v>0</v>
      </c>
      <c r="BF69" s="144">
        <f t="shared" si="164"/>
        <v>0</v>
      </c>
      <c r="BG69" s="144">
        <f t="shared" si="4"/>
        <v>0</v>
      </c>
      <c r="BH69" s="144">
        <f t="shared" ref="BH69:BQ69" si="165">IFERROR(SUM(BH67:BH68), 0)</f>
        <v>0</v>
      </c>
      <c r="BI69" s="144">
        <f t="shared" si="165"/>
        <v>0</v>
      </c>
      <c r="BJ69" s="144">
        <f t="shared" si="165"/>
        <v>0</v>
      </c>
      <c r="BK69" s="144">
        <f t="shared" si="165"/>
        <v>0</v>
      </c>
      <c r="BL69" s="144">
        <f t="shared" si="165"/>
        <v>0</v>
      </c>
      <c r="BM69" s="144">
        <f t="shared" si="165"/>
        <v>0</v>
      </c>
      <c r="BN69" s="144">
        <f t="shared" si="165"/>
        <v>0</v>
      </c>
      <c r="BO69" s="144">
        <f t="shared" si="165"/>
        <v>0</v>
      </c>
      <c r="BP69" s="144">
        <f t="shared" si="165"/>
        <v>0</v>
      </c>
      <c r="BQ69" s="144">
        <f t="shared" si="165"/>
        <v>0</v>
      </c>
      <c r="BR69" s="144">
        <f t="shared" si="5"/>
        <v>0</v>
      </c>
      <c r="BS69" s="144">
        <f t="shared" ref="BS69:CB69" si="166">IFERROR(SUM(BS67:BS68), 0)</f>
        <v>0</v>
      </c>
      <c r="BT69" s="144">
        <f t="shared" si="166"/>
        <v>0</v>
      </c>
      <c r="BU69" s="144">
        <f t="shared" si="166"/>
        <v>0</v>
      </c>
      <c r="BV69" s="144">
        <f t="shared" si="166"/>
        <v>0</v>
      </c>
      <c r="BW69" s="144">
        <f t="shared" si="166"/>
        <v>0</v>
      </c>
      <c r="BX69" s="144">
        <f t="shared" si="166"/>
        <v>0</v>
      </c>
      <c r="BY69" s="144">
        <f t="shared" si="166"/>
        <v>0</v>
      </c>
      <c r="BZ69" s="144">
        <f t="shared" si="166"/>
        <v>0</v>
      </c>
      <c r="CA69" s="144">
        <f t="shared" si="166"/>
        <v>0</v>
      </c>
      <c r="CB69" s="144">
        <f t="shared" si="166"/>
        <v>0</v>
      </c>
      <c r="CC69" s="144">
        <f t="shared" si="6"/>
        <v>0</v>
      </c>
      <c r="CD69" s="144">
        <f t="shared" ref="CD69:CM69" si="167">IFERROR(SUM(CD67:CD68), 0)</f>
        <v>0</v>
      </c>
      <c r="CE69" s="144">
        <f t="shared" si="167"/>
        <v>0</v>
      </c>
      <c r="CF69" s="144">
        <f t="shared" si="167"/>
        <v>0</v>
      </c>
      <c r="CG69" s="144">
        <f t="shared" si="167"/>
        <v>0</v>
      </c>
      <c r="CH69" s="144">
        <f t="shared" si="167"/>
        <v>0</v>
      </c>
      <c r="CI69" s="144">
        <f t="shared" si="167"/>
        <v>0</v>
      </c>
      <c r="CJ69" s="144">
        <f t="shared" si="167"/>
        <v>0</v>
      </c>
      <c r="CK69" s="144">
        <f t="shared" si="167"/>
        <v>0</v>
      </c>
      <c r="CL69" s="148">
        <f t="shared" si="167"/>
        <v>0</v>
      </c>
      <c r="CM69" s="148">
        <f t="shared" si="167"/>
        <v>0</v>
      </c>
      <c r="CN69" s="146">
        <f t="shared" si="7"/>
        <v>0</v>
      </c>
      <c r="CO69" s="138"/>
      <c r="CP69" s="147" t="s">
        <v>2315</v>
      </c>
      <c r="CQ69" s="138"/>
      <c r="CR69" s="147"/>
      <c r="CS69" s="55"/>
      <c r="CT69" s="55"/>
      <c r="CU69" s="24" t="s">
        <v>2314</v>
      </c>
      <c r="CV69" s="141" t="s">
        <v>27</v>
      </c>
      <c r="CW69" s="142">
        <v>3</v>
      </c>
      <c r="CX69" s="144" t="s">
        <v>2316</v>
      </c>
      <c r="CY69" s="144" t="s">
        <v>2317</v>
      </c>
      <c r="CZ69" s="144" t="s">
        <v>2318</v>
      </c>
      <c r="DA69" s="144" t="s">
        <v>2319</v>
      </c>
      <c r="DB69" s="144" t="s">
        <v>2320</v>
      </c>
      <c r="DC69" s="144" t="s">
        <v>2321</v>
      </c>
      <c r="DD69" s="144" t="s">
        <v>2322</v>
      </c>
      <c r="DE69" s="144" t="s">
        <v>2323</v>
      </c>
      <c r="DF69" s="144" t="s">
        <v>2324</v>
      </c>
      <c r="DG69" s="144" t="s">
        <v>2325</v>
      </c>
      <c r="DH69" s="144" t="s">
        <v>2326</v>
      </c>
      <c r="DI69" s="144" t="s">
        <v>2316</v>
      </c>
      <c r="DJ69" s="144" t="s">
        <v>2317</v>
      </c>
      <c r="DK69" s="144" t="s">
        <v>2318</v>
      </c>
      <c r="DL69" s="144" t="s">
        <v>2319</v>
      </c>
      <c r="DM69" s="144" t="s">
        <v>2320</v>
      </c>
      <c r="DN69" s="144" t="s">
        <v>2321</v>
      </c>
      <c r="DO69" s="144" t="s">
        <v>2322</v>
      </c>
      <c r="DP69" s="144" t="s">
        <v>2323</v>
      </c>
      <c r="DQ69" s="144" t="s">
        <v>2324</v>
      </c>
      <c r="DR69" s="144" t="s">
        <v>2325</v>
      </c>
      <c r="DS69" s="144" t="s">
        <v>2326</v>
      </c>
      <c r="DT69" s="144" t="s">
        <v>2316</v>
      </c>
      <c r="DU69" s="144" t="s">
        <v>2317</v>
      </c>
      <c r="DV69" s="144" t="s">
        <v>2318</v>
      </c>
      <c r="DW69" s="144" t="s">
        <v>2319</v>
      </c>
      <c r="DX69" s="144" t="s">
        <v>2320</v>
      </c>
      <c r="DY69" s="144" t="s">
        <v>2321</v>
      </c>
      <c r="DZ69" s="144" t="s">
        <v>2322</v>
      </c>
      <c r="EA69" s="144" t="s">
        <v>2323</v>
      </c>
      <c r="EB69" s="144" t="s">
        <v>2324</v>
      </c>
      <c r="EC69" s="144" t="s">
        <v>2325</v>
      </c>
      <c r="ED69" s="144" t="s">
        <v>2326</v>
      </c>
      <c r="EE69" s="144" t="s">
        <v>2316</v>
      </c>
      <c r="EF69" s="144" t="s">
        <v>2317</v>
      </c>
      <c r="EG69" s="144" t="s">
        <v>2318</v>
      </c>
      <c r="EH69" s="144" t="s">
        <v>2319</v>
      </c>
      <c r="EI69" s="144" t="s">
        <v>2320</v>
      </c>
      <c r="EJ69" s="144" t="s">
        <v>2321</v>
      </c>
      <c r="EK69" s="144" t="s">
        <v>2322</v>
      </c>
      <c r="EL69" s="144" t="s">
        <v>2323</v>
      </c>
      <c r="EM69" s="144" t="s">
        <v>2324</v>
      </c>
      <c r="EN69" s="144" t="s">
        <v>2325</v>
      </c>
      <c r="EO69" s="144" t="s">
        <v>2326</v>
      </c>
      <c r="EP69" s="144" t="s">
        <v>2316</v>
      </c>
      <c r="EQ69" s="144" t="s">
        <v>2317</v>
      </c>
      <c r="ER69" s="144" t="s">
        <v>2318</v>
      </c>
      <c r="ES69" s="144" t="s">
        <v>2319</v>
      </c>
      <c r="ET69" s="144" t="s">
        <v>2320</v>
      </c>
      <c r="EU69" s="144" t="s">
        <v>2321</v>
      </c>
      <c r="EV69" s="144" t="s">
        <v>2322</v>
      </c>
      <c r="EW69" s="144" t="s">
        <v>2323</v>
      </c>
      <c r="EX69" s="144" t="s">
        <v>2324</v>
      </c>
      <c r="EY69" s="144" t="s">
        <v>2325</v>
      </c>
      <c r="EZ69" s="144" t="s">
        <v>2326</v>
      </c>
      <c r="FA69" s="144" t="s">
        <v>2316</v>
      </c>
      <c r="FB69" s="144" t="s">
        <v>2317</v>
      </c>
      <c r="FC69" s="144" t="s">
        <v>2318</v>
      </c>
      <c r="FD69" s="144" t="s">
        <v>2319</v>
      </c>
      <c r="FE69" s="144" t="s">
        <v>2320</v>
      </c>
      <c r="FF69" s="144" t="s">
        <v>2321</v>
      </c>
      <c r="FG69" s="144" t="s">
        <v>2322</v>
      </c>
      <c r="FH69" s="144" t="s">
        <v>2323</v>
      </c>
      <c r="FI69" s="144" t="s">
        <v>2324</v>
      </c>
      <c r="FJ69" s="144" t="s">
        <v>2325</v>
      </c>
      <c r="FK69" s="144" t="s">
        <v>2326</v>
      </c>
      <c r="FL69" s="144" t="s">
        <v>2316</v>
      </c>
      <c r="FM69" s="144" t="s">
        <v>2317</v>
      </c>
      <c r="FN69" s="144" t="s">
        <v>2318</v>
      </c>
      <c r="FO69" s="144" t="s">
        <v>2319</v>
      </c>
      <c r="FP69" s="144" t="s">
        <v>2320</v>
      </c>
      <c r="FQ69" s="144" t="s">
        <v>2321</v>
      </c>
      <c r="FR69" s="144" t="s">
        <v>2322</v>
      </c>
      <c r="FS69" s="144" t="s">
        <v>2323</v>
      </c>
      <c r="FT69" s="144" t="s">
        <v>2324</v>
      </c>
      <c r="FU69" s="144" t="s">
        <v>2325</v>
      </c>
      <c r="FV69" s="144" t="s">
        <v>2326</v>
      </c>
      <c r="FW69" s="144" t="s">
        <v>2316</v>
      </c>
      <c r="FX69" s="144" t="s">
        <v>2317</v>
      </c>
      <c r="FY69" s="144" t="s">
        <v>2318</v>
      </c>
      <c r="FZ69" s="144" t="s">
        <v>2319</v>
      </c>
      <c r="GA69" s="144" t="s">
        <v>2320</v>
      </c>
      <c r="GB69" s="144" t="s">
        <v>2321</v>
      </c>
      <c r="GC69" s="144" t="s">
        <v>2322</v>
      </c>
      <c r="GD69" s="144" t="s">
        <v>2323</v>
      </c>
      <c r="GE69" s="148" t="s">
        <v>2324</v>
      </c>
      <c r="GF69" s="148" t="s">
        <v>2325</v>
      </c>
      <c r="GG69" s="146" t="s">
        <v>2326</v>
      </c>
      <c r="GH69" s="138"/>
      <c r="GI69" s="147" t="s">
        <v>2315</v>
      </c>
      <c r="GJ69" s="138"/>
      <c r="GK69" s="147"/>
      <c r="GL69" s="55"/>
    </row>
    <row r="70" spans="1:194" ht="20.25" customHeight="1">
      <c r="A70" s="131"/>
      <c r="B70" s="24" t="s">
        <v>2327</v>
      </c>
      <c r="C70" s="141" t="s">
        <v>27</v>
      </c>
      <c r="D70" s="142">
        <v>3</v>
      </c>
      <c r="E70" s="143">
        <v>0</v>
      </c>
      <c r="F70" s="143">
        <v>0</v>
      </c>
      <c r="G70" s="143">
        <v>0</v>
      </c>
      <c r="H70" s="143">
        <v>0</v>
      </c>
      <c r="I70" s="143">
        <v>0</v>
      </c>
      <c r="J70" s="143">
        <v>0</v>
      </c>
      <c r="K70" s="143">
        <v>0</v>
      </c>
      <c r="L70" s="143">
        <v>0</v>
      </c>
      <c r="M70" s="143"/>
      <c r="N70" s="143"/>
      <c r="O70" s="144">
        <f t="shared" si="0"/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43">
        <v>0</v>
      </c>
      <c r="W70" s="143">
        <v>0</v>
      </c>
      <c r="X70" s="143"/>
      <c r="Y70" s="143"/>
      <c r="Z70" s="144">
        <f t="shared" si="1"/>
        <v>0</v>
      </c>
      <c r="AA70" s="143">
        <v>0</v>
      </c>
      <c r="AB70" s="143">
        <v>0</v>
      </c>
      <c r="AC70" s="143">
        <v>0</v>
      </c>
      <c r="AD70" s="143">
        <v>0</v>
      </c>
      <c r="AE70" s="143">
        <v>0</v>
      </c>
      <c r="AF70" s="143">
        <v>0</v>
      </c>
      <c r="AG70" s="143">
        <v>0</v>
      </c>
      <c r="AH70" s="143">
        <v>0</v>
      </c>
      <c r="AI70" s="143"/>
      <c r="AJ70" s="143"/>
      <c r="AK70" s="144">
        <f t="shared" si="2"/>
        <v>0</v>
      </c>
      <c r="AL70" s="143">
        <v>0</v>
      </c>
      <c r="AM70" s="143">
        <v>0</v>
      </c>
      <c r="AN70" s="143">
        <v>0</v>
      </c>
      <c r="AO70" s="143">
        <v>0.126</v>
      </c>
      <c r="AP70" s="143">
        <v>0</v>
      </c>
      <c r="AQ70" s="143">
        <v>0</v>
      </c>
      <c r="AR70" s="143">
        <v>0</v>
      </c>
      <c r="AS70" s="143">
        <v>0</v>
      </c>
      <c r="AT70" s="143"/>
      <c r="AU70" s="143"/>
      <c r="AV70" s="144">
        <f t="shared" si="3"/>
        <v>0.126</v>
      </c>
      <c r="AW70" s="143">
        <v>0</v>
      </c>
      <c r="AX70" s="143">
        <v>0</v>
      </c>
      <c r="AY70" s="143">
        <v>0</v>
      </c>
      <c r="AZ70" s="143">
        <v>0.123</v>
      </c>
      <c r="BA70" s="143">
        <v>0</v>
      </c>
      <c r="BB70" s="143">
        <v>0</v>
      </c>
      <c r="BC70" s="143">
        <v>0</v>
      </c>
      <c r="BD70" s="143">
        <v>0</v>
      </c>
      <c r="BE70" s="143"/>
      <c r="BF70" s="143"/>
      <c r="BG70" s="144">
        <f t="shared" si="4"/>
        <v>0.123</v>
      </c>
      <c r="BH70" s="143">
        <v>0</v>
      </c>
      <c r="BI70" s="143">
        <v>0</v>
      </c>
      <c r="BJ70" s="143">
        <v>0</v>
      </c>
      <c r="BK70" s="143">
        <v>0</v>
      </c>
      <c r="BL70" s="143">
        <v>0</v>
      </c>
      <c r="BM70" s="143">
        <v>0</v>
      </c>
      <c r="BN70" s="143">
        <v>0</v>
      </c>
      <c r="BO70" s="143">
        <v>0</v>
      </c>
      <c r="BP70" s="143"/>
      <c r="BQ70" s="143"/>
      <c r="BR70" s="144">
        <f t="shared" si="5"/>
        <v>0</v>
      </c>
      <c r="BS70" s="143">
        <v>0</v>
      </c>
      <c r="BT70" s="143">
        <v>0</v>
      </c>
      <c r="BU70" s="143">
        <v>0</v>
      </c>
      <c r="BV70" s="143">
        <v>0</v>
      </c>
      <c r="BW70" s="143">
        <v>0</v>
      </c>
      <c r="BX70" s="143">
        <v>0</v>
      </c>
      <c r="BY70" s="143">
        <v>0</v>
      </c>
      <c r="BZ70" s="143">
        <v>0</v>
      </c>
      <c r="CA70" s="143"/>
      <c r="CB70" s="143"/>
      <c r="CC70" s="144">
        <f t="shared" si="6"/>
        <v>0</v>
      </c>
      <c r="CD70" s="143">
        <v>0</v>
      </c>
      <c r="CE70" s="143">
        <v>0</v>
      </c>
      <c r="CF70" s="143">
        <v>0</v>
      </c>
      <c r="CG70" s="143">
        <v>0</v>
      </c>
      <c r="CH70" s="143">
        <v>0</v>
      </c>
      <c r="CI70" s="143">
        <v>0</v>
      </c>
      <c r="CJ70" s="143">
        <v>0</v>
      </c>
      <c r="CK70" s="143">
        <v>0</v>
      </c>
      <c r="CL70" s="145"/>
      <c r="CM70" s="145"/>
      <c r="CN70" s="146">
        <f t="shared" si="7"/>
        <v>0</v>
      </c>
      <c r="CO70" s="138"/>
      <c r="CP70" s="147" t="s">
        <v>2328</v>
      </c>
      <c r="CQ70" s="138"/>
      <c r="CR70" s="147"/>
      <c r="CS70" s="140"/>
      <c r="CT70" s="140"/>
      <c r="CU70" s="24" t="s">
        <v>2327</v>
      </c>
      <c r="CV70" s="141" t="s">
        <v>27</v>
      </c>
      <c r="CW70" s="142">
        <v>3</v>
      </c>
      <c r="CX70" s="143" t="s">
        <v>2329</v>
      </c>
      <c r="CY70" s="143" t="s">
        <v>2330</v>
      </c>
      <c r="CZ70" s="143" t="s">
        <v>2331</v>
      </c>
      <c r="DA70" s="143" t="s">
        <v>2332</v>
      </c>
      <c r="DB70" s="143" t="s">
        <v>2333</v>
      </c>
      <c r="DC70" s="143" t="s">
        <v>2334</v>
      </c>
      <c r="DD70" s="143" t="s">
        <v>2335</v>
      </c>
      <c r="DE70" s="143" t="s">
        <v>2336</v>
      </c>
      <c r="DF70" s="143" t="s">
        <v>2337</v>
      </c>
      <c r="DG70" s="143" t="s">
        <v>2338</v>
      </c>
      <c r="DH70" s="144" t="s">
        <v>2339</v>
      </c>
      <c r="DI70" s="143" t="s">
        <v>2329</v>
      </c>
      <c r="DJ70" s="143" t="s">
        <v>2330</v>
      </c>
      <c r="DK70" s="143" t="s">
        <v>2331</v>
      </c>
      <c r="DL70" s="143" t="s">
        <v>2332</v>
      </c>
      <c r="DM70" s="143" t="s">
        <v>2333</v>
      </c>
      <c r="DN70" s="143" t="s">
        <v>2334</v>
      </c>
      <c r="DO70" s="143" t="s">
        <v>2335</v>
      </c>
      <c r="DP70" s="143" t="s">
        <v>2336</v>
      </c>
      <c r="DQ70" s="143" t="s">
        <v>2337</v>
      </c>
      <c r="DR70" s="143" t="s">
        <v>2338</v>
      </c>
      <c r="DS70" s="144" t="s">
        <v>2339</v>
      </c>
      <c r="DT70" s="143" t="s">
        <v>2329</v>
      </c>
      <c r="DU70" s="143" t="s">
        <v>2330</v>
      </c>
      <c r="DV70" s="143" t="s">
        <v>2331</v>
      </c>
      <c r="DW70" s="143" t="s">
        <v>2332</v>
      </c>
      <c r="DX70" s="143" t="s">
        <v>2333</v>
      </c>
      <c r="DY70" s="143" t="s">
        <v>2334</v>
      </c>
      <c r="DZ70" s="143" t="s">
        <v>2335</v>
      </c>
      <c r="EA70" s="143" t="s">
        <v>2336</v>
      </c>
      <c r="EB70" s="143" t="s">
        <v>2337</v>
      </c>
      <c r="EC70" s="143" t="s">
        <v>2338</v>
      </c>
      <c r="ED70" s="144" t="s">
        <v>2339</v>
      </c>
      <c r="EE70" s="143" t="s">
        <v>2329</v>
      </c>
      <c r="EF70" s="143" t="s">
        <v>2330</v>
      </c>
      <c r="EG70" s="143" t="s">
        <v>2331</v>
      </c>
      <c r="EH70" s="143" t="s">
        <v>2332</v>
      </c>
      <c r="EI70" s="143" t="s">
        <v>2333</v>
      </c>
      <c r="EJ70" s="143" t="s">
        <v>2334</v>
      </c>
      <c r="EK70" s="143" t="s">
        <v>2335</v>
      </c>
      <c r="EL70" s="143" t="s">
        <v>2336</v>
      </c>
      <c r="EM70" s="143" t="s">
        <v>2337</v>
      </c>
      <c r="EN70" s="143" t="s">
        <v>2338</v>
      </c>
      <c r="EO70" s="144" t="s">
        <v>2339</v>
      </c>
      <c r="EP70" s="143" t="s">
        <v>2329</v>
      </c>
      <c r="EQ70" s="143" t="s">
        <v>2330</v>
      </c>
      <c r="ER70" s="143" t="s">
        <v>2331</v>
      </c>
      <c r="ES70" s="143" t="s">
        <v>2332</v>
      </c>
      <c r="ET70" s="143" t="s">
        <v>2333</v>
      </c>
      <c r="EU70" s="143" t="s">
        <v>2334</v>
      </c>
      <c r="EV70" s="143" t="s">
        <v>2335</v>
      </c>
      <c r="EW70" s="143" t="s">
        <v>2336</v>
      </c>
      <c r="EX70" s="143" t="s">
        <v>2337</v>
      </c>
      <c r="EY70" s="143" t="s">
        <v>2338</v>
      </c>
      <c r="EZ70" s="144" t="s">
        <v>2339</v>
      </c>
      <c r="FA70" s="143" t="s">
        <v>2329</v>
      </c>
      <c r="FB70" s="143" t="s">
        <v>2330</v>
      </c>
      <c r="FC70" s="143" t="s">
        <v>2331</v>
      </c>
      <c r="FD70" s="143" t="s">
        <v>2332</v>
      </c>
      <c r="FE70" s="143" t="s">
        <v>2333</v>
      </c>
      <c r="FF70" s="143" t="s">
        <v>2334</v>
      </c>
      <c r="FG70" s="143" t="s">
        <v>2335</v>
      </c>
      <c r="FH70" s="143" t="s">
        <v>2336</v>
      </c>
      <c r="FI70" s="143" t="s">
        <v>2337</v>
      </c>
      <c r="FJ70" s="143" t="s">
        <v>2338</v>
      </c>
      <c r="FK70" s="144" t="s">
        <v>2339</v>
      </c>
      <c r="FL70" s="143" t="s">
        <v>2329</v>
      </c>
      <c r="FM70" s="143" t="s">
        <v>2330</v>
      </c>
      <c r="FN70" s="143" t="s">
        <v>2331</v>
      </c>
      <c r="FO70" s="143" t="s">
        <v>2332</v>
      </c>
      <c r="FP70" s="143" t="s">
        <v>2333</v>
      </c>
      <c r="FQ70" s="143" t="s">
        <v>2334</v>
      </c>
      <c r="FR70" s="143" t="s">
        <v>2335</v>
      </c>
      <c r="FS70" s="143" t="s">
        <v>2336</v>
      </c>
      <c r="FT70" s="143" t="s">
        <v>2337</v>
      </c>
      <c r="FU70" s="143" t="s">
        <v>2338</v>
      </c>
      <c r="FV70" s="144" t="s">
        <v>2339</v>
      </c>
      <c r="FW70" s="143" t="s">
        <v>2329</v>
      </c>
      <c r="FX70" s="143" t="s">
        <v>2330</v>
      </c>
      <c r="FY70" s="143" t="s">
        <v>2331</v>
      </c>
      <c r="FZ70" s="143" t="s">
        <v>2332</v>
      </c>
      <c r="GA70" s="143" t="s">
        <v>2333</v>
      </c>
      <c r="GB70" s="143" t="s">
        <v>2334</v>
      </c>
      <c r="GC70" s="143" t="s">
        <v>2335</v>
      </c>
      <c r="GD70" s="143" t="s">
        <v>2336</v>
      </c>
      <c r="GE70" s="145" t="s">
        <v>2337</v>
      </c>
      <c r="GF70" s="145" t="s">
        <v>2338</v>
      </c>
      <c r="GG70" s="146" t="s">
        <v>2339</v>
      </c>
      <c r="GH70" s="138"/>
      <c r="GI70" s="147" t="s">
        <v>2328</v>
      </c>
      <c r="GJ70" s="138"/>
      <c r="GK70" s="147"/>
      <c r="GL70" s="140"/>
    </row>
    <row r="71" spans="1:194" ht="20.25" customHeight="1">
      <c r="A71" s="131"/>
      <c r="B71" s="24" t="s">
        <v>2340</v>
      </c>
      <c r="C71" s="141" t="s">
        <v>27</v>
      </c>
      <c r="D71" s="142">
        <v>3</v>
      </c>
      <c r="E71" s="143">
        <v>0</v>
      </c>
      <c r="F71" s="143">
        <v>0</v>
      </c>
      <c r="G71" s="143">
        <v>0</v>
      </c>
      <c r="H71" s="143">
        <v>0</v>
      </c>
      <c r="I71" s="143">
        <v>0</v>
      </c>
      <c r="J71" s="143">
        <v>0</v>
      </c>
      <c r="K71" s="143">
        <v>0</v>
      </c>
      <c r="L71" s="143">
        <v>0</v>
      </c>
      <c r="M71" s="143"/>
      <c r="N71" s="143"/>
      <c r="O71" s="144">
        <f t="shared" si="0"/>
        <v>0</v>
      </c>
      <c r="P71" s="143">
        <v>0</v>
      </c>
      <c r="Q71" s="143">
        <v>0</v>
      </c>
      <c r="R71" s="143">
        <v>0</v>
      </c>
      <c r="S71" s="143">
        <v>0</v>
      </c>
      <c r="T71" s="143">
        <v>0</v>
      </c>
      <c r="U71" s="143">
        <v>0</v>
      </c>
      <c r="V71" s="143">
        <v>0</v>
      </c>
      <c r="W71" s="143">
        <v>0</v>
      </c>
      <c r="X71" s="143"/>
      <c r="Y71" s="143"/>
      <c r="Z71" s="144">
        <f t="shared" si="1"/>
        <v>0</v>
      </c>
      <c r="AA71" s="143">
        <v>0</v>
      </c>
      <c r="AB71" s="143">
        <v>0</v>
      </c>
      <c r="AC71" s="143">
        <v>0</v>
      </c>
      <c r="AD71" s="143">
        <v>0</v>
      </c>
      <c r="AE71" s="143">
        <v>0</v>
      </c>
      <c r="AF71" s="143">
        <v>0</v>
      </c>
      <c r="AG71" s="143">
        <v>0</v>
      </c>
      <c r="AH71" s="143">
        <v>0</v>
      </c>
      <c r="AI71" s="143"/>
      <c r="AJ71" s="143"/>
      <c r="AK71" s="144">
        <f t="shared" si="2"/>
        <v>0</v>
      </c>
      <c r="AL71" s="143">
        <v>0</v>
      </c>
      <c r="AM71" s="143">
        <v>0</v>
      </c>
      <c r="AN71" s="143">
        <v>0</v>
      </c>
      <c r="AO71" s="143">
        <v>0</v>
      </c>
      <c r="AP71" s="143">
        <v>0</v>
      </c>
      <c r="AQ71" s="143">
        <v>0</v>
      </c>
      <c r="AR71" s="143">
        <v>0</v>
      </c>
      <c r="AS71" s="143">
        <v>0</v>
      </c>
      <c r="AT71" s="143"/>
      <c r="AU71" s="143"/>
      <c r="AV71" s="144">
        <f t="shared" si="3"/>
        <v>0</v>
      </c>
      <c r="AW71" s="143">
        <v>0</v>
      </c>
      <c r="AX71" s="143">
        <v>0</v>
      </c>
      <c r="AY71" s="143">
        <v>0</v>
      </c>
      <c r="AZ71" s="143">
        <v>0</v>
      </c>
      <c r="BA71" s="143">
        <v>0</v>
      </c>
      <c r="BB71" s="143">
        <v>0</v>
      </c>
      <c r="BC71" s="143">
        <v>0</v>
      </c>
      <c r="BD71" s="143">
        <v>0</v>
      </c>
      <c r="BE71" s="143"/>
      <c r="BF71" s="143"/>
      <c r="BG71" s="144">
        <f t="shared" si="4"/>
        <v>0</v>
      </c>
      <c r="BH71" s="143">
        <v>0</v>
      </c>
      <c r="BI71" s="143">
        <v>0</v>
      </c>
      <c r="BJ71" s="143">
        <v>0</v>
      </c>
      <c r="BK71" s="143">
        <v>0</v>
      </c>
      <c r="BL71" s="143">
        <v>0</v>
      </c>
      <c r="BM71" s="143">
        <v>0</v>
      </c>
      <c r="BN71" s="143">
        <v>0</v>
      </c>
      <c r="BO71" s="143">
        <v>0</v>
      </c>
      <c r="BP71" s="143"/>
      <c r="BQ71" s="143"/>
      <c r="BR71" s="144">
        <f t="shared" si="5"/>
        <v>0</v>
      </c>
      <c r="BS71" s="143">
        <v>0</v>
      </c>
      <c r="BT71" s="143">
        <v>0</v>
      </c>
      <c r="BU71" s="143">
        <v>0</v>
      </c>
      <c r="BV71" s="143">
        <v>0</v>
      </c>
      <c r="BW71" s="143">
        <v>0</v>
      </c>
      <c r="BX71" s="143">
        <v>0</v>
      </c>
      <c r="BY71" s="143">
        <v>0</v>
      </c>
      <c r="BZ71" s="143">
        <v>0</v>
      </c>
      <c r="CA71" s="143"/>
      <c r="CB71" s="143"/>
      <c r="CC71" s="144">
        <f t="shared" si="6"/>
        <v>0</v>
      </c>
      <c r="CD71" s="143">
        <v>0</v>
      </c>
      <c r="CE71" s="143">
        <v>0</v>
      </c>
      <c r="CF71" s="143">
        <v>0</v>
      </c>
      <c r="CG71" s="143">
        <v>0</v>
      </c>
      <c r="CH71" s="143">
        <v>0</v>
      </c>
      <c r="CI71" s="143">
        <v>0</v>
      </c>
      <c r="CJ71" s="143">
        <v>0</v>
      </c>
      <c r="CK71" s="143">
        <v>0</v>
      </c>
      <c r="CL71" s="145"/>
      <c r="CM71" s="145"/>
      <c r="CN71" s="146">
        <f t="shared" si="7"/>
        <v>0</v>
      </c>
      <c r="CO71" s="138"/>
      <c r="CP71" s="147" t="s">
        <v>2341</v>
      </c>
      <c r="CQ71" s="138"/>
      <c r="CR71" s="147"/>
      <c r="CS71" s="140"/>
      <c r="CT71" s="140"/>
      <c r="CU71" s="24" t="s">
        <v>2340</v>
      </c>
      <c r="CV71" s="141" t="s">
        <v>27</v>
      </c>
      <c r="CW71" s="142">
        <v>3</v>
      </c>
      <c r="CX71" s="143" t="s">
        <v>2342</v>
      </c>
      <c r="CY71" s="143" t="s">
        <v>2343</v>
      </c>
      <c r="CZ71" s="143" t="s">
        <v>2344</v>
      </c>
      <c r="DA71" s="143" t="s">
        <v>2345</v>
      </c>
      <c r="DB71" s="143" t="s">
        <v>2346</v>
      </c>
      <c r="DC71" s="143" t="s">
        <v>2347</v>
      </c>
      <c r="DD71" s="143" t="s">
        <v>2348</v>
      </c>
      <c r="DE71" s="143" t="s">
        <v>2349</v>
      </c>
      <c r="DF71" s="143" t="s">
        <v>2350</v>
      </c>
      <c r="DG71" s="143" t="s">
        <v>2351</v>
      </c>
      <c r="DH71" s="144" t="s">
        <v>2352</v>
      </c>
      <c r="DI71" s="143" t="s">
        <v>2342</v>
      </c>
      <c r="DJ71" s="143" t="s">
        <v>2343</v>
      </c>
      <c r="DK71" s="143" t="s">
        <v>2344</v>
      </c>
      <c r="DL71" s="143" t="s">
        <v>2345</v>
      </c>
      <c r="DM71" s="143" t="s">
        <v>2346</v>
      </c>
      <c r="DN71" s="143" t="s">
        <v>2347</v>
      </c>
      <c r="DO71" s="143" t="s">
        <v>2348</v>
      </c>
      <c r="DP71" s="143" t="s">
        <v>2349</v>
      </c>
      <c r="DQ71" s="143" t="s">
        <v>2350</v>
      </c>
      <c r="DR71" s="143" t="s">
        <v>2351</v>
      </c>
      <c r="DS71" s="144" t="s">
        <v>2352</v>
      </c>
      <c r="DT71" s="143" t="s">
        <v>2342</v>
      </c>
      <c r="DU71" s="143" t="s">
        <v>2343</v>
      </c>
      <c r="DV71" s="143" t="s">
        <v>2344</v>
      </c>
      <c r="DW71" s="143" t="s">
        <v>2345</v>
      </c>
      <c r="DX71" s="143" t="s">
        <v>2346</v>
      </c>
      <c r="DY71" s="143" t="s">
        <v>2347</v>
      </c>
      <c r="DZ71" s="143" t="s">
        <v>2348</v>
      </c>
      <c r="EA71" s="143" t="s">
        <v>2349</v>
      </c>
      <c r="EB71" s="143" t="s">
        <v>2350</v>
      </c>
      <c r="EC71" s="143" t="s">
        <v>2351</v>
      </c>
      <c r="ED71" s="144" t="s">
        <v>2352</v>
      </c>
      <c r="EE71" s="143" t="s">
        <v>2342</v>
      </c>
      <c r="EF71" s="143" t="s">
        <v>2343</v>
      </c>
      <c r="EG71" s="143" t="s">
        <v>2344</v>
      </c>
      <c r="EH71" s="143" t="s">
        <v>2345</v>
      </c>
      <c r="EI71" s="143" t="s">
        <v>2346</v>
      </c>
      <c r="EJ71" s="143" t="s">
        <v>2347</v>
      </c>
      <c r="EK71" s="143" t="s">
        <v>2348</v>
      </c>
      <c r="EL71" s="143" t="s">
        <v>2349</v>
      </c>
      <c r="EM71" s="143" t="s">
        <v>2350</v>
      </c>
      <c r="EN71" s="143" t="s">
        <v>2351</v>
      </c>
      <c r="EO71" s="144" t="s">
        <v>2352</v>
      </c>
      <c r="EP71" s="143" t="s">
        <v>2342</v>
      </c>
      <c r="EQ71" s="143" t="s">
        <v>2343</v>
      </c>
      <c r="ER71" s="143" t="s">
        <v>2344</v>
      </c>
      <c r="ES71" s="143" t="s">
        <v>2345</v>
      </c>
      <c r="ET71" s="143" t="s">
        <v>2346</v>
      </c>
      <c r="EU71" s="143" t="s">
        <v>2347</v>
      </c>
      <c r="EV71" s="143" t="s">
        <v>2348</v>
      </c>
      <c r="EW71" s="143" t="s">
        <v>2349</v>
      </c>
      <c r="EX71" s="143" t="s">
        <v>2350</v>
      </c>
      <c r="EY71" s="143" t="s">
        <v>2351</v>
      </c>
      <c r="EZ71" s="144" t="s">
        <v>2352</v>
      </c>
      <c r="FA71" s="143" t="s">
        <v>2342</v>
      </c>
      <c r="FB71" s="143" t="s">
        <v>2343</v>
      </c>
      <c r="FC71" s="143" t="s">
        <v>2344</v>
      </c>
      <c r="FD71" s="143" t="s">
        <v>2345</v>
      </c>
      <c r="FE71" s="143" t="s">
        <v>2346</v>
      </c>
      <c r="FF71" s="143" t="s">
        <v>2347</v>
      </c>
      <c r="FG71" s="143" t="s">
        <v>2348</v>
      </c>
      <c r="FH71" s="143" t="s">
        <v>2349</v>
      </c>
      <c r="FI71" s="143" t="s">
        <v>2350</v>
      </c>
      <c r="FJ71" s="143" t="s">
        <v>2351</v>
      </c>
      <c r="FK71" s="144" t="s">
        <v>2352</v>
      </c>
      <c r="FL71" s="143" t="s">
        <v>2342</v>
      </c>
      <c r="FM71" s="143" t="s">
        <v>2343</v>
      </c>
      <c r="FN71" s="143" t="s">
        <v>2344</v>
      </c>
      <c r="FO71" s="143" t="s">
        <v>2345</v>
      </c>
      <c r="FP71" s="143" t="s">
        <v>2346</v>
      </c>
      <c r="FQ71" s="143" t="s">
        <v>2347</v>
      </c>
      <c r="FR71" s="143" t="s">
        <v>2348</v>
      </c>
      <c r="FS71" s="143" t="s">
        <v>2349</v>
      </c>
      <c r="FT71" s="143" t="s">
        <v>2350</v>
      </c>
      <c r="FU71" s="143" t="s">
        <v>2351</v>
      </c>
      <c r="FV71" s="144" t="s">
        <v>2352</v>
      </c>
      <c r="FW71" s="143" t="s">
        <v>2342</v>
      </c>
      <c r="FX71" s="143" t="s">
        <v>2343</v>
      </c>
      <c r="FY71" s="143" t="s">
        <v>2344</v>
      </c>
      <c r="FZ71" s="143" t="s">
        <v>2345</v>
      </c>
      <c r="GA71" s="143" t="s">
        <v>2346</v>
      </c>
      <c r="GB71" s="143" t="s">
        <v>2347</v>
      </c>
      <c r="GC71" s="143" t="s">
        <v>2348</v>
      </c>
      <c r="GD71" s="143" t="s">
        <v>2349</v>
      </c>
      <c r="GE71" s="145" t="s">
        <v>2350</v>
      </c>
      <c r="GF71" s="145" t="s">
        <v>2351</v>
      </c>
      <c r="GG71" s="146" t="s">
        <v>2352</v>
      </c>
      <c r="GH71" s="138"/>
      <c r="GI71" s="147" t="s">
        <v>2341</v>
      </c>
      <c r="GJ71" s="138"/>
      <c r="GK71" s="147"/>
      <c r="GL71" s="140"/>
    </row>
    <row r="72" spans="1:194" ht="20.25" customHeight="1">
      <c r="A72" s="131"/>
      <c r="B72" s="24" t="s">
        <v>2353</v>
      </c>
      <c r="C72" s="141" t="s">
        <v>27</v>
      </c>
      <c r="D72" s="142">
        <v>3</v>
      </c>
      <c r="E72" s="144">
        <f t="shared" ref="E72:L72" si="168">IFERROR(SUM(E70:E71), 0)</f>
        <v>0</v>
      </c>
      <c r="F72" s="144">
        <f t="shared" si="168"/>
        <v>0</v>
      </c>
      <c r="G72" s="144">
        <f t="shared" si="168"/>
        <v>0</v>
      </c>
      <c r="H72" s="144">
        <f t="shared" si="168"/>
        <v>0</v>
      </c>
      <c r="I72" s="144">
        <f t="shared" si="168"/>
        <v>0</v>
      </c>
      <c r="J72" s="144">
        <f t="shared" si="168"/>
        <v>0</v>
      </c>
      <c r="K72" s="144">
        <f t="shared" si="168"/>
        <v>0</v>
      </c>
      <c r="L72" s="144">
        <f t="shared" si="168"/>
        <v>0</v>
      </c>
      <c r="M72" s="144">
        <f>IFERROR(SUM(M70:M71), 0)</f>
        <v>0</v>
      </c>
      <c r="N72" s="144">
        <f>IFERROR(SUM(N70:N71), 0)</f>
        <v>0</v>
      </c>
      <c r="O72" s="144">
        <f t="shared" si="0"/>
        <v>0</v>
      </c>
      <c r="P72" s="144">
        <f t="shared" ref="P72:Y72" si="169">IFERROR(SUM(P70:P71), 0)</f>
        <v>0</v>
      </c>
      <c r="Q72" s="144">
        <f t="shared" si="169"/>
        <v>0</v>
      </c>
      <c r="R72" s="144">
        <f t="shared" si="169"/>
        <v>0</v>
      </c>
      <c r="S72" s="144">
        <f t="shared" si="169"/>
        <v>0</v>
      </c>
      <c r="T72" s="144">
        <f t="shared" si="169"/>
        <v>0</v>
      </c>
      <c r="U72" s="144">
        <f t="shared" si="169"/>
        <v>0</v>
      </c>
      <c r="V72" s="144">
        <f t="shared" si="169"/>
        <v>0</v>
      </c>
      <c r="W72" s="144">
        <f t="shared" si="169"/>
        <v>0</v>
      </c>
      <c r="X72" s="144">
        <f t="shared" si="169"/>
        <v>0</v>
      </c>
      <c r="Y72" s="144">
        <f t="shared" si="169"/>
        <v>0</v>
      </c>
      <c r="Z72" s="144">
        <f t="shared" si="1"/>
        <v>0</v>
      </c>
      <c r="AA72" s="144">
        <f t="shared" ref="AA72:AJ72" si="170">IFERROR(SUM(AA70:AA71), 0)</f>
        <v>0</v>
      </c>
      <c r="AB72" s="144">
        <f t="shared" si="170"/>
        <v>0</v>
      </c>
      <c r="AC72" s="144">
        <f t="shared" si="170"/>
        <v>0</v>
      </c>
      <c r="AD72" s="144">
        <f t="shared" si="170"/>
        <v>0</v>
      </c>
      <c r="AE72" s="144">
        <f t="shared" si="170"/>
        <v>0</v>
      </c>
      <c r="AF72" s="144">
        <f t="shared" si="170"/>
        <v>0</v>
      </c>
      <c r="AG72" s="144">
        <f t="shared" si="170"/>
        <v>0</v>
      </c>
      <c r="AH72" s="144">
        <f t="shared" si="170"/>
        <v>0</v>
      </c>
      <c r="AI72" s="144">
        <f t="shared" si="170"/>
        <v>0</v>
      </c>
      <c r="AJ72" s="144">
        <f t="shared" si="170"/>
        <v>0</v>
      </c>
      <c r="AK72" s="144">
        <f t="shared" si="2"/>
        <v>0</v>
      </c>
      <c r="AL72" s="144">
        <f t="shared" ref="AL72:AU72" si="171">IFERROR(SUM(AL70:AL71), 0)</f>
        <v>0</v>
      </c>
      <c r="AM72" s="144">
        <f t="shared" si="171"/>
        <v>0</v>
      </c>
      <c r="AN72" s="144">
        <f t="shared" si="171"/>
        <v>0</v>
      </c>
      <c r="AO72" s="144">
        <f t="shared" si="171"/>
        <v>0.126</v>
      </c>
      <c r="AP72" s="144">
        <f t="shared" si="171"/>
        <v>0</v>
      </c>
      <c r="AQ72" s="144">
        <f t="shared" si="171"/>
        <v>0</v>
      </c>
      <c r="AR72" s="144">
        <f t="shared" si="171"/>
        <v>0</v>
      </c>
      <c r="AS72" s="144">
        <f t="shared" si="171"/>
        <v>0</v>
      </c>
      <c r="AT72" s="144">
        <f t="shared" si="171"/>
        <v>0</v>
      </c>
      <c r="AU72" s="144">
        <f t="shared" si="171"/>
        <v>0</v>
      </c>
      <c r="AV72" s="144">
        <f t="shared" si="3"/>
        <v>0.126</v>
      </c>
      <c r="AW72" s="144">
        <f t="shared" ref="AW72:BF72" si="172">IFERROR(SUM(AW70:AW71), 0)</f>
        <v>0</v>
      </c>
      <c r="AX72" s="144">
        <f t="shared" si="172"/>
        <v>0</v>
      </c>
      <c r="AY72" s="144">
        <f t="shared" si="172"/>
        <v>0</v>
      </c>
      <c r="AZ72" s="144">
        <f t="shared" si="172"/>
        <v>0.123</v>
      </c>
      <c r="BA72" s="144">
        <f t="shared" si="172"/>
        <v>0</v>
      </c>
      <c r="BB72" s="144">
        <f t="shared" si="172"/>
        <v>0</v>
      </c>
      <c r="BC72" s="144">
        <f t="shared" si="172"/>
        <v>0</v>
      </c>
      <c r="BD72" s="144">
        <f t="shared" si="172"/>
        <v>0</v>
      </c>
      <c r="BE72" s="144">
        <f t="shared" si="172"/>
        <v>0</v>
      </c>
      <c r="BF72" s="144">
        <f t="shared" si="172"/>
        <v>0</v>
      </c>
      <c r="BG72" s="144">
        <f t="shared" si="4"/>
        <v>0.123</v>
      </c>
      <c r="BH72" s="144">
        <f t="shared" ref="BH72:BQ72" si="173">IFERROR(SUM(BH70:BH71), 0)</f>
        <v>0</v>
      </c>
      <c r="BI72" s="144">
        <f t="shared" si="173"/>
        <v>0</v>
      </c>
      <c r="BJ72" s="144">
        <f t="shared" si="173"/>
        <v>0</v>
      </c>
      <c r="BK72" s="144">
        <f t="shared" si="173"/>
        <v>0</v>
      </c>
      <c r="BL72" s="144">
        <f t="shared" si="173"/>
        <v>0</v>
      </c>
      <c r="BM72" s="144">
        <f t="shared" si="173"/>
        <v>0</v>
      </c>
      <c r="BN72" s="144">
        <f t="shared" si="173"/>
        <v>0</v>
      </c>
      <c r="BO72" s="144">
        <f t="shared" si="173"/>
        <v>0</v>
      </c>
      <c r="BP72" s="144">
        <f t="shared" si="173"/>
        <v>0</v>
      </c>
      <c r="BQ72" s="144">
        <f t="shared" si="173"/>
        <v>0</v>
      </c>
      <c r="BR72" s="144">
        <f t="shared" si="5"/>
        <v>0</v>
      </c>
      <c r="BS72" s="144">
        <f t="shared" ref="BS72:CB72" si="174">IFERROR(SUM(BS70:BS71), 0)</f>
        <v>0</v>
      </c>
      <c r="BT72" s="144">
        <f t="shared" si="174"/>
        <v>0</v>
      </c>
      <c r="BU72" s="144">
        <f t="shared" si="174"/>
        <v>0</v>
      </c>
      <c r="BV72" s="144">
        <f t="shared" si="174"/>
        <v>0</v>
      </c>
      <c r="BW72" s="144">
        <f t="shared" si="174"/>
        <v>0</v>
      </c>
      <c r="BX72" s="144">
        <f t="shared" si="174"/>
        <v>0</v>
      </c>
      <c r="BY72" s="144">
        <f t="shared" si="174"/>
        <v>0</v>
      </c>
      <c r="BZ72" s="144">
        <f t="shared" si="174"/>
        <v>0</v>
      </c>
      <c r="CA72" s="144">
        <f t="shared" si="174"/>
        <v>0</v>
      </c>
      <c r="CB72" s="144">
        <f t="shared" si="174"/>
        <v>0</v>
      </c>
      <c r="CC72" s="144">
        <f t="shared" si="6"/>
        <v>0</v>
      </c>
      <c r="CD72" s="144">
        <f t="shared" ref="CD72:CM72" si="175">IFERROR(SUM(CD70:CD71), 0)</f>
        <v>0</v>
      </c>
      <c r="CE72" s="144">
        <f t="shared" si="175"/>
        <v>0</v>
      </c>
      <c r="CF72" s="144">
        <f t="shared" si="175"/>
        <v>0</v>
      </c>
      <c r="CG72" s="144">
        <f t="shared" si="175"/>
        <v>0</v>
      </c>
      <c r="CH72" s="144">
        <f t="shared" si="175"/>
        <v>0</v>
      </c>
      <c r="CI72" s="144">
        <f t="shared" si="175"/>
        <v>0</v>
      </c>
      <c r="CJ72" s="144">
        <f t="shared" si="175"/>
        <v>0</v>
      </c>
      <c r="CK72" s="144">
        <f t="shared" si="175"/>
        <v>0</v>
      </c>
      <c r="CL72" s="148">
        <f t="shared" si="175"/>
        <v>0</v>
      </c>
      <c r="CM72" s="148">
        <f t="shared" si="175"/>
        <v>0</v>
      </c>
      <c r="CN72" s="146">
        <f t="shared" si="7"/>
        <v>0</v>
      </c>
      <c r="CO72" s="138"/>
      <c r="CP72" s="147" t="s">
        <v>2354</v>
      </c>
      <c r="CQ72" s="138"/>
      <c r="CR72" s="147"/>
      <c r="CS72" s="140"/>
      <c r="CT72" s="140"/>
      <c r="CU72" s="24" t="s">
        <v>2353</v>
      </c>
      <c r="CV72" s="141" t="s">
        <v>27</v>
      </c>
      <c r="CW72" s="142">
        <v>3</v>
      </c>
      <c r="CX72" s="144" t="s">
        <v>2355</v>
      </c>
      <c r="CY72" s="144" t="s">
        <v>2356</v>
      </c>
      <c r="CZ72" s="144" t="s">
        <v>2357</v>
      </c>
      <c r="DA72" s="144" t="s">
        <v>2358</v>
      </c>
      <c r="DB72" s="144" t="s">
        <v>2359</v>
      </c>
      <c r="DC72" s="144" t="s">
        <v>2360</v>
      </c>
      <c r="DD72" s="144" t="s">
        <v>2361</v>
      </c>
      <c r="DE72" s="144" t="s">
        <v>2362</v>
      </c>
      <c r="DF72" s="144" t="s">
        <v>2363</v>
      </c>
      <c r="DG72" s="144" t="s">
        <v>2364</v>
      </c>
      <c r="DH72" s="144" t="s">
        <v>2365</v>
      </c>
      <c r="DI72" s="144" t="s">
        <v>2355</v>
      </c>
      <c r="DJ72" s="144" t="s">
        <v>2356</v>
      </c>
      <c r="DK72" s="144" t="s">
        <v>2357</v>
      </c>
      <c r="DL72" s="144" t="s">
        <v>2358</v>
      </c>
      <c r="DM72" s="144" t="s">
        <v>2359</v>
      </c>
      <c r="DN72" s="144" t="s">
        <v>2360</v>
      </c>
      <c r="DO72" s="144" t="s">
        <v>2361</v>
      </c>
      <c r="DP72" s="144" t="s">
        <v>2362</v>
      </c>
      <c r="DQ72" s="144" t="s">
        <v>2363</v>
      </c>
      <c r="DR72" s="144" t="s">
        <v>2364</v>
      </c>
      <c r="DS72" s="144" t="s">
        <v>2365</v>
      </c>
      <c r="DT72" s="144" t="s">
        <v>2355</v>
      </c>
      <c r="DU72" s="144" t="s">
        <v>2356</v>
      </c>
      <c r="DV72" s="144" t="s">
        <v>2357</v>
      </c>
      <c r="DW72" s="144" t="s">
        <v>2358</v>
      </c>
      <c r="DX72" s="144" t="s">
        <v>2359</v>
      </c>
      <c r="DY72" s="144" t="s">
        <v>2360</v>
      </c>
      <c r="DZ72" s="144" t="s">
        <v>2361</v>
      </c>
      <c r="EA72" s="144" t="s">
        <v>2362</v>
      </c>
      <c r="EB72" s="144" t="s">
        <v>2363</v>
      </c>
      <c r="EC72" s="144" t="s">
        <v>2364</v>
      </c>
      <c r="ED72" s="144" t="s">
        <v>2365</v>
      </c>
      <c r="EE72" s="144" t="s">
        <v>2355</v>
      </c>
      <c r="EF72" s="144" t="s">
        <v>2356</v>
      </c>
      <c r="EG72" s="144" t="s">
        <v>2357</v>
      </c>
      <c r="EH72" s="144" t="s">
        <v>2358</v>
      </c>
      <c r="EI72" s="144" t="s">
        <v>2359</v>
      </c>
      <c r="EJ72" s="144" t="s">
        <v>2360</v>
      </c>
      <c r="EK72" s="144" t="s">
        <v>2361</v>
      </c>
      <c r="EL72" s="144" t="s">
        <v>2362</v>
      </c>
      <c r="EM72" s="144" t="s">
        <v>2363</v>
      </c>
      <c r="EN72" s="144" t="s">
        <v>2364</v>
      </c>
      <c r="EO72" s="144" t="s">
        <v>2365</v>
      </c>
      <c r="EP72" s="144" t="s">
        <v>2355</v>
      </c>
      <c r="EQ72" s="144" t="s">
        <v>2356</v>
      </c>
      <c r="ER72" s="144" t="s">
        <v>2357</v>
      </c>
      <c r="ES72" s="144" t="s">
        <v>2358</v>
      </c>
      <c r="ET72" s="144" t="s">
        <v>2359</v>
      </c>
      <c r="EU72" s="144" t="s">
        <v>2360</v>
      </c>
      <c r="EV72" s="144" t="s">
        <v>2361</v>
      </c>
      <c r="EW72" s="144" t="s">
        <v>2362</v>
      </c>
      <c r="EX72" s="144" t="s">
        <v>2363</v>
      </c>
      <c r="EY72" s="144" t="s">
        <v>2364</v>
      </c>
      <c r="EZ72" s="144" t="s">
        <v>2365</v>
      </c>
      <c r="FA72" s="144" t="s">
        <v>2355</v>
      </c>
      <c r="FB72" s="144" t="s">
        <v>2356</v>
      </c>
      <c r="FC72" s="144" t="s">
        <v>2357</v>
      </c>
      <c r="FD72" s="144" t="s">
        <v>2358</v>
      </c>
      <c r="FE72" s="144" t="s">
        <v>2359</v>
      </c>
      <c r="FF72" s="144" t="s">
        <v>2360</v>
      </c>
      <c r="FG72" s="144" t="s">
        <v>2361</v>
      </c>
      <c r="FH72" s="144" t="s">
        <v>2362</v>
      </c>
      <c r="FI72" s="144" t="s">
        <v>2363</v>
      </c>
      <c r="FJ72" s="144" t="s">
        <v>2364</v>
      </c>
      <c r="FK72" s="144" t="s">
        <v>2365</v>
      </c>
      <c r="FL72" s="144" t="s">
        <v>2355</v>
      </c>
      <c r="FM72" s="144" t="s">
        <v>2356</v>
      </c>
      <c r="FN72" s="144" t="s">
        <v>2357</v>
      </c>
      <c r="FO72" s="144" t="s">
        <v>2358</v>
      </c>
      <c r="FP72" s="144" t="s">
        <v>2359</v>
      </c>
      <c r="FQ72" s="144" t="s">
        <v>2360</v>
      </c>
      <c r="FR72" s="144" t="s">
        <v>2361</v>
      </c>
      <c r="FS72" s="144" t="s">
        <v>2362</v>
      </c>
      <c r="FT72" s="144" t="s">
        <v>2363</v>
      </c>
      <c r="FU72" s="144" t="s">
        <v>2364</v>
      </c>
      <c r="FV72" s="144" t="s">
        <v>2365</v>
      </c>
      <c r="FW72" s="144" t="s">
        <v>2355</v>
      </c>
      <c r="FX72" s="144" t="s">
        <v>2356</v>
      </c>
      <c r="FY72" s="144" t="s">
        <v>2357</v>
      </c>
      <c r="FZ72" s="144" t="s">
        <v>2358</v>
      </c>
      <c r="GA72" s="144" t="s">
        <v>2359</v>
      </c>
      <c r="GB72" s="144" t="s">
        <v>2360</v>
      </c>
      <c r="GC72" s="144" t="s">
        <v>2361</v>
      </c>
      <c r="GD72" s="144" t="s">
        <v>2362</v>
      </c>
      <c r="GE72" s="148" t="s">
        <v>2363</v>
      </c>
      <c r="GF72" s="148" t="s">
        <v>2364</v>
      </c>
      <c r="GG72" s="146" t="s">
        <v>2365</v>
      </c>
      <c r="GH72" s="138"/>
      <c r="GI72" s="147" t="s">
        <v>2354</v>
      </c>
      <c r="GJ72" s="138"/>
      <c r="GK72" s="147"/>
      <c r="GL72" s="140"/>
    </row>
    <row r="73" spans="1:194" ht="20.25" customHeight="1">
      <c r="A73" s="86"/>
      <c r="B73" s="24" t="s">
        <v>2366</v>
      </c>
      <c r="C73" s="141" t="s">
        <v>27</v>
      </c>
      <c r="D73" s="142">
        <v>3</v>
      </c>
      <c r="E73" s="143">
        <v>3.5000000000000003E-2</v>
      </c>
      <c r="F73" s="143">
        <v>1.4999999999999999E-2</v>
      </c>
      <c r="G73" s="143">
        <v>8.0000000000000002E-3</v>
      </c>
      <c r="H73" s="143">
        <v>22.968</v>
      </c>
      <c r="I73" s="143">
        <v>0</v>
      </c>
      <c r="J73" s="143">
        <v>0</v>
      </c>
      <c r="K73" s="143">
        <v>0</v>
      </c>
      <c r="L73" s="143">
        <v>0</v>
      </c>
      <c r="M73" s="143"/>
      <c r="N73" s="143"/>
      <c r="O73" s="144">
        <f t="shared" si="0"/>
        <v>23.026</v>
      </c>
      <c r="P73" s="143">
        <v>0</v>
      </c>
      <c r="Q73" s="143">
        <v>0</v>
      </c>
      <c r="R73" s="143">
        <v>0</v>
      </c>
      <c r="S73" s="143">
        <v>41.427</v>
      </c>
      <c r="T73" s="143">
        <v>0</v>
      </c>
      <c r="U73" s="143">
        <v>0</v>
      </c>
      <c r="V73" s="143">
        <v>0</v>
      </c>
      <c r="W73" s="143">
        <v>0</v>
      </c>
      <c r="X73" s="143"/>
      <c r="Y73" s="143"/>
      <c r="Z73" s="144">
        <f t="shared" si="1"/>
        <v>41.427</v>
      </c>
      <c r="AA73" s="143">
        <v>0</v>
      </c>
      <c r="AB73" s="143">
        <v>0</v>
      </c>
      <c r="AC73" s="143">
        <v>0</v>
      </c>
      <c r="AD73" s="143">
        <v>29.486999999999998</v>
      </c>
      <c r="AE73" s="143">
        <v>0</v>
      </c>
      <c r="AF73" s="143">
        <v>0</v>
      </c>
      <c r="AG73" s="143">
        <v>0</v>
      </c>
      <c r="AH73" s="143">
        <v>0</v>
      </c>
      <c r="AI73" s="143"/>
      <c r="AJ73" s="143"/>
      <c r="AK73" s="144">
        <f t="shared" si="2"/>
        <v>29.486999999999998</v>
      </c>
      <c r="AL73" s="143">
        <v>0</v>
      </c>
      <c r="AM73" s="143">
        <v>0</v>
      </c>
      <c r="AN73" s="143">
        <v>0</v>
      </c>
      <c r="AO73" s="143">
        <v>12.244</v>
      </c>
      <c r="AP73" s="143">
        <v>0</v>
      </c>
      <c r="AQ73" s="143">
        <v>0</v>
      </c>
      <c r="AR73" s="143">
        <v>0</v>
      </c>
      <c r="AS73" s="143">
        <v>0</v>
      </c>
      <c r="AT73" s="143"/>
      <c r="AU73" s="143"/>
      <c r="AV73" s="144">
        <f t="shared" si="3"/>
        <v>12.244</v>
      </c>
      <c r="AW73" s="143">
        <v>0</v>
      </c>
      <c r="AX73" s="143">
        <v>0</v>
      </c>
      <c r="AY73" s="143">
        <v>0</v>
      </c>
      <c r="AZ73" s="143">
        <v>27.853000000000002</v>
      </c>
      <c r="BA73" s="143">
        <v>0</v>
      </c>
      <c r="BB73" s="143">
        <v>0</v>
      </c>
      <c r="BC73" s="143">
        <v>0</v>
      </c>
      <c r="BD73" s="143">
        <v>0</v>
      </c>
      <c r="BE73" s="143"/>
      <c r="BF73" s="143"/>
      <c r="BG73" s="144">
        <f t="shared" si="4"/>
        <v>27.853000000000002</v>
      </c>
      <c r="BH73" s="143">
        <v>0</v>
      </c>
      <c r="BI73" s="143">
        <v>0</v>
      </c>
      <c r="BJ73" s="143">
        <v>0</v>
      </c>
      <c r="BK73" s="143">
        <v>26.812000000000001</v>
      </c>
      <c r="BL73" s="143">
        <v>0</v>
      </c>
      <c r="BM73" s="143">
        <v>0</v>
      </c>
      <c r="BN73" s="143">
        <v>0</v>
      </c>
      <c r="BO73" s="143">
        <v>0</v>
      </c>
      <c r="BP73" s="143"/>
      <c r="BQ73" s="143"/>
      <c r="BR73" s="144">
        <f t="shared" si="5"/>
        <v>26.812000000000001</v>
      </c>
      <c r="BS73" s="143">
        <v>0</v>
      </c>
      <c r="BT73" s="143">
        <v>0</v>
      </c>
      <c r="BU73" s="143">
        <v>0</v>
      </c>
      <c r="BV73" s="143">
        <v>28.286000000000001</v>
      </c>
      <c r="BW73" s="143">
        <v>0</v>
      </c>
      <c r="BX73" s="143">
        <v>0</v>
      </c>
      <c r="BY73" s="143">
        <v>0</v>
      </c>
      <c r="BZ73" s="143">
        <v>0</v>
      </c>
      <c r="CA73" s="143"/>
      <c r="CB73" s="143"/>
      <c r="CC73" s="144">
        <f t="shared" si="6"/>
        <v>28.286000000000001</v>
      </c>
      <c r="CD73" s="143">
        <v>0</v>
      </c>
      <c r="CE73" s="143">
        <v>0</v>
      </c>
      <c r="CF73" s="143">
        <v>0</v>
      </c>
      <c r="CG73" s="143">
        <v>18.353000000000002</v>
      </c>
      <c r="CH73" s="143">
        <v>0</v>
      </c>
      <c r="CI73" s="143">
        <v>0</v>
      </c>
      <c r="CJ73" s="143">
        <v>0</v>
      </c>
      <c r="CK73" s="143">
        <v>0</v>
      </c>
      <c r="CL73" s="145"/>
      <c r="CM73" s="145"/>
      <c r="CN73" s="146">
        <f t="shared" si="7"/>
        <v>18.353000000000002</v>
      </c>
      <c r="CO73" s="138"/>
      <c r="CP73" s="147" t="s">
        <v>2367</v>
      </c>
      <c r="CQ73" s="138"/>
      <c r="CR73" s="147"/>
      <c r="CS73" s="55"/>
      <c r="CT73" s="55"/>
      <c r="CU73" s="24" t="s">
        <v>2366</v>
      </c>
      <c r="CV73" s="141" t="s">
        <v>27</v>
      </c>
      <c r="CW73" s="142">
        <v>3</v>
      </c>
      <c r="CX73" s="143" t="s">
        <v>2368</v>
      </c>
      <c r="CY73" s="143" t="s">
        <v>2369</v>
      </c>
      <c r="CZ73" s="143" t="s">
        <v>2370</v>
      </c>
      <c r="DA73" s="143" t="s">
        <v>2371</v>
      </c>
      <c r="DB73" s="143" t="s">
        <v>2372</v>
      </c>
      <c r="DC73" s="143" t="s">
        <v>2373</v>
      </c>
      <c r="DD73" s="143" t="s">
        <v>2374</v>
      </c>
      <c r="DE73" s="143" t="s">
        <v>2375</v>
      </c>
      <c r="DF73" s="143" t="s">
        <v>2376</v>
      </c>
      <c r="DG73" s="143" t="s">
        <v>2377</v>
      </c>
      <c r="DH73" s="144" t="s">
        <v>2378</v>
      </c>
      <c r="DI73" s="143" t="s">
        <v>2368</v>
      </c>
      <c r="DJ73" s="143" t="s">
        <v>2369</v>
      </c>
      <c r="DK73" s="143" t="s">
        <v>2370</v>
      </c>
      <c r="DL73" s="143" t="s">
        <v>2371</v>
      </c>
      <c r="DM73" s="143" t="s">
        <v>2372</v>
      </c>
      <c r="DN73" s="143" t="s">
        <v>2373</v>
      </c>
      <c r="DO73" s="143" t="s">
        <v>2374</v>
      </c>
      <c r="DP73" s="143" t="s">
        <v>2375</v>
      </c>
      <c r="DQ73" s="143" t="s">
        <v>2376</v>
      </c>
      <c r="DR73" s="143" t="s">
        <v>2377</v>
      </c>
      <c r="DS73" s="144" t="s">
        <v>2378</v>
      </c>
      <c r="DT73" s="143" t="s">
        <v>2368</v>
      </c>
      <c r="DU73" s="143" t="s">
        <v>2369</v>
      </c>
      <c r="DV73" s="143" t="s">
        <v>2370</v>
      </c>
      <c r="DW73" s="143" t="s">
        <v>2371</v>
      </c>
      <c r="DX73" s="143" t="s">
        <v>2372</v>
      </c>
      <c r="DY73" s="143" t="s">
        <v>2373</v>
      </c>
      <c r="DZ73" s="143" t="s">
        <v>2374</v>
      </c>
      <c r="EA73" s="143" t="s">
        <v>2375</v>
      </c>
      <c r="EB73" s="143" t="s">
        <v>2376</v>
      </c>
      <c r="EC73" s="143" t="s">
        <v>2377</v>
      </c>
      <c r="ED73" s="144" t="s">
        <v>2378</v>
      </c>
      <c r="EE73" s="143" t="s">
        <v>2368</v>
      </c>
      <c r="EF73" s="143" t="s">
        <v>2369</v>
      </c>
      <c r="EG73" s="143" t="s">
        <v>2370</v>
      </c>
      <c r="EH73" s="143" t="s">
        <v>2371</v>
      </c>
      <c r="EI73" s="143" t="s">
        <v>2372</v>
      </c>
      <c r="EJ73" s="143" t="s">
        <v>2373</v>
      </c>
      <c r="EK73" s="143" t="s">
        <v>2374</v>
      </c>
      <c r="EL73" s="143" t="s">
        <v>2375</v>
      </c>
      <c r="EM73" s="143" t="s">
        <v>2376</v>
      </c>
      <c r="EN73" s="143" t="s">
        <v>2377</v>
      </c>
      <c r="EO73" s="144" t="s">
        <v>2378</v>
      </c>
      <c r="EP73" s="143" t="s">
        <v>2368</v>
      </c>
      <c r="EQ73" s="143" t="s">
        <v>2369</v>
      </c>
      <c r="ER73" s="143" t="s">
        <v>2370</v>
      </c>
      <c r="ES73" s="143" t="s">
        <v>2371</v>
      </c>
      <c r="ET73" s="143" t="s">
        <v>2372</v>
      </c>
      <c r="EU73" s="143" t="s">
        <v>2373</v>
      </c>
      <c r="EV73" s="143" t="s">
        <v>2374</v>
      </c>
      <c r="EW73" s="143" t="s">
        <v>2375</v>
      </c>
      <c r="EX73" s="143" t="s">
        <v>2376</v>
      </c>
      <c r="EY73" s="143" t="s">
        <v>2377</v>
      </c>
      <c r="EZ73" s="144" t="s">
        <v>2378</v>
      </c>
      <c r="FA73" s="143" t="s">
        <v>2368</v>
      </c>
      <c r="FB73" s="143" t="s">
        <v>2369</v>
      </c>
      <c r="FC73" s="143" t="s">
        <v>2370</v>
      </c>
      <c r="FD73" s="143" t="s">
        <v>2371</v>
      </c>
      <c r="FE73" s="143" t="s">
        <v>2372</v>
      </c>
      <c r="FF73" s="143" t="s">
        <v>2373</v>
      </c>
      <c r="FG73" s="143" t="s">
        <v>2374</v>
      </c>
      <c r="FH73" s="143" t="s">
        <v>2375</v>
      </c>
      <c r="FI73" s="143" t="s">
        <v>2376</v>
      </c>
      <c r="FJ73" s="143" t="s">
        <v>2377</v>
      </c>
      <c r="FK73" s="144" t="s">
        <v>2378</v>
      </c>
      <c r="FL73" s="143" t="s">
        <v>2368</v>
      </c>
      <c r="FM73" s="143" t="s">
        <v>2369</v>
      </c>
      <c r="FN73" s="143" t="s">
        <v>2370</v>
      </c>
      <c r="FO73" s="143" t="s">
        <v>2371</v>
      </c>
      <c r="FP73" s="143" t="s">
        <v>2372</v>
      </c>
      <c r="FQ73" s="143" t="s">
        <v>2373</v>
      </c>
      <c r="FR73" s="143" t="s">
        <v>2374</v>
      </c>
      <c r="FS73" s="143" t="s">
        <v>2375</v>
      </c>
      <c r="FT73" s="143" t="s">
        <v>2376</v>
      </c>
      <c r="FU73" s="143" t="s">
        <v>2377</v>
      </c>
      <c r="FV73" s="144" t="s">
        <v>2378</v>
      </c>
      <c r="FW73" s="143" t="s">
        <v>2368</v>
      </c>
      <c r="FX73" s="143" t="s">
        <v>2369</v>
      </c>
      <c r="FY73" s="143" t="s">
        <v>2370</v>
      </c>
      <c r="FZ73" s="143" t="s">
        <v>2371</v>
      </c>
      <c r="GA73" s="143" t="s">
        <v>2372</v>
      </c>
      <c r="GB73" s="143" t="s">
        <v>2373</v>
      </c>
      <c r="GC73" s="143" t="s">
        <v>2374</v>
      </c>
      <c r="GD73" s="143" t="s">
        <v>2375</v>
      </c>
      <c r="GE73" s="145" t="s">
        <v>2376</v>
      </c>
      <c r="GF73" s="145" t="s">
        <v>2377</v>
      </c>
      <c r="GG73" s="146" t="s">
        <v>2378</v>
      </c>
      <c r="GH73" s="138"/>
      <c r="GI73" s="147" t="s">
        <v>2367</v>
      </c>
      <c r="GJ73" s="138"/>
      <c r="GK73" s="147"/>
      <c r="GL73" s="55"/>
    </row>
    <row r="74" spans="1:194" ht="20.25" customHeight="1">
      <c r="A74" s="86"/>
      <c r="B74" s="24" t="s">
        <v>2379</v>
      </c>
      <c r="C74" s="141" t="s">
        <v>27</v>
      </c>
      <c r="D74" s="142">
        <v>3</v>
      </c>
      <c r="E74" s="143">
        <v>0</v>
      </c>
      <c r="F74" s="143">
        <v>0</v>
      </c>
      <c r="G74" s="143">
        <v>0</v>
      </c>
      <c r="H74" s="143">
        <v>0.92100000000000004</v>
      </c>
      <c r="I74" s="143">
        <v>0</v>
      </c>
      <c r="J74" s="143">
        <v>0</v>
      </c>
      <c r="K74" s="143">
        <v>0</v>
      </c>
      <c r="L74" s="143">
        <v>0</v>
      </c>
      <c r="M74" s="143"/>
      <c r="N74" s="143"/>
      <c r="O74" s="144">
        <f t="shared" ref="O74:O137" si="176">IFERROR(SUM(E74:N74), 0)</f>
        <v>0.92100000000000004</v>
      </c>
      <c r="P74" s="143">
        <v>0</v>
      </c>
      <c r="Q74" s="143">
        <v>0</v>
      </c>
      <c r="R74" s="143">
        <v>0</v>
      </c>
      <c r="S74" s="143">
        <v>0.82599999999999996</v>
      </c>
      <c r="T74" s="143">
        <v>0</v>
      </c>
      <c r="U74" s="143">
        <v>0</v>
      </c>
      <c r="V74" s="143">
        <v>0</v>
      </c>
      <c r="W74" s="143">
        <v>0</v>
      </c>
      <c r="X74" s="143"/>
      <c r="Y74" s="143"/>
      <c r="Z74" s="144">
        <f t="shared" ref="Z74:Z137" si="177">IFERROR(SUM(P74:Y74), 0)</f>
        <v>0.82599999999999996</v>
      </c>
      <c r="AA74" s="143">
        <v>0</v>
      </c>
      <c r="AB74" s="143">
        <v>0</v>
      </c>
      <c r="AC74" s="143">
        <v>0</v>
      </c>
      <c r="AD74" s="143">
        <v>0.93400000000000005</v>
      </c>
      <c r="AE74" s="143">
        <v>0</v>
      </c>
      <c r="AF74" s="143">
        <v>0</v>
      </c>
      <c r="AG74" s="143">
        <v>0</v>
      </c>
      <c r="AH74" s="143">
        <v>0</v>
      </c>
      <c r="AI74" s="143"/>
      <c r="AJ74" s="143"/>
      <c r="AK74" s="144">
        <f t="shared" ref="AK74:AK137" si="178">IFERROR(SUM(AA74:AJ74), 0)</f>
        <v>0.93400000000000005</v>
      </c>
      <c r="AL74" s="143">
        <v>0</v>
      </c>
      <c r="AM74" s="143">
        <v>0</v>
      </c>
      <c r="AN74" s="143">
        <v>0</v>
      </c>
      <c r="AO74" s="143">
        <v>0.1</v>
      </c>
      <c r="AP74" s="143">
        <v>0</v>
      </c>
      <c r="AQ74" s="143">
        <v>0</v>
      </c>
      <c r="AR74" s="143">
        <v>0</v>
      </c>
      <c r="AS74" s="143">
        <v>0</v>
      </c>
      <c r="AT74" s="143"/>
      <c r="AU74" s="143"/>
      <c r="AV74" s="144">
        <f t="shared" ref="AV74:AV137" si="179">IFERROR(SUM(AL74:AU74), 0)</f>
        <v>0.1</v>
      </c>
      <c r="AW74" s="143">
        <v>0</v>
      </c>
      <c r="AX74" s="143">
        <v>0</v>
      </c>
      <c r="AY74" s="143">
        <v>0</v>
      </c>
      <c r="AZ74" s="143">
        <v>0.2</v>
      </c>
      <c r="BA74" s="143">
        <v>0</v>
      </c>
      <c r="BB74" s="143">
        <v>0</v>
      </c>
      <c r="BC74" s="143">
        <v>0</v>
      </c>
      <c r="BD74" s="143">
        <v>0</v>
      </c>
      <c r="BE74" s="143"/>
      <c r="BF74" s="143"/>
      <c r="BG74" s="144">
        <f t="shared" ref="BG74:BG137" si="180">IFERROR(SUM(AW74:BF74), 0)</f>
        <v>0.2</v>
      </c>
      <c r="BH74" s="143">
        <v>0</v>
      </c>
      <c r="BI74" s="143">
        <v>0</v>
      </c>
      <c r="BJ74" s="143">
        <v>0</v>
      </c>
      <c r="BK74" s="143">
        <v>0.216</v>
      </c>
      <c r="BL74" s="143">
        <v>0</v>
      </c>
      <c r="BM74" s="143">
        <v>0</v>
      </c>
      <c r="BN74" s="143">
        <v>0</v>
      </c>
      <c r="BO74" s="143">
        <v>0</v>
      </c>
      <c r="BP74" s="143"/>
      <c r="BQ74" s="143"/>
      <c r="BR74" s="144">
        <f t="shared" ref="BR74:BR137" si="181">IFERROR(SUM(BH74:BQ74), 0)</f>
        <v>0.216</v>
      </c>
      <c r="BS74" s="143">
        <v>0</v>
      </c>
      <c r="BT74" s="143">
        <v>0</v>
      </c>
      <c r="BU74" s="143">
        <v>0</v>
      </c>
      <c r="BV74" s="143">
        <v>0.81</v>
      </c>
      <c r="BW74" s="143">
        <v>0</v>
      </c>
      <c r="BX74" s="143">
        <v>0</v>
      </c>
      <c r="BY74" s="143">
        <v>0</v>
      </c>
      <c r="BZ74" s="143">
        <v>0</v>
      </c>
      <c r="CA74" s="143"/>
      <c r="CB74" s="143"/>
      <c r="CC74" s="144">
        <f t="shared" ref="CC74:CC137" si="182">IFERROR(SUM(BS74:CB74), 0)</f>
        <v>0.81</v>
      </c>
      <c r="CD74" s="143">
        <v>0</v>
      </c>
      <c r="CE74" s="143">
        <v>0</v>
      </c>
      <c r="CF74" s="143">
        <v>0</v>
      </c>
      <c r="CG74" s="143">
        <v>1.3879999999999999</v>
      </c>
      <c r="CH74" s="143">
        <v>0</v>
      </c>
      <c r="CI74" s="143">
        <v>0</v>
      </c>
      <c r="CJ74" s="143">
        <v>0</v>
      </c>
      <c r="CK74" s="143">
        <v>0</v>
      </c>
      <c r="CL74" s="145"/>
      <c r="CM74" s="145"/>
      <c r="CN74" s="146">
        <f t="shared" ref="CN74:CN137" si="183">IFERROR(SUM(CD74:CM74), 0)</f>
        <v>1.3879999999999999</v>
      </c>
      <c r="CO74" s="138"/>
      <c r="CP74" s="147" t="s">
        <v>2380</v>
      </c>
      <c r="CQ74" s="138"/>
      <c r="CR74" s="147"/>
      <c r="CS74" s="55"/>
      <c r="CT74" s="55"/>
      <c r="CU74" s="24" t="s">
        <v>2379</v>
      </c>
      <c r="CV74" s="141" t="s">
        <v>27</v>
      </c>
      <c r="CW74" s="142">
        <v>3</v>
      </c>
      <c r="CX74" s="143" t="s">
        <v>2381</v>
      </c>
      <c r="CY74" s="143" t="s">
        <v>2382</v>
      </c>
      <c r="CZ74" s="143" t="s">
        <v>2383</v>
      </c>
      <c r="DA74" s="143" t="s">
        <v>2384</v>
      </c>
      <c r="DB74" s="143" t="s">
        <v>2385</v>
      </c>
      <c r="DC74" s="143" t="s">
        <v>2386</v>
      </c>
      <c r="DD74" s="143" t="s">
        <v>2387</v>
      </c>
      <c r="DE74" s="143" t="s">
        <v>2388</v>
      </c>
      <c r="DF74" s="143" t="s">
        <v>2389</v>
      </c>
      <c r="DG74" s="143" t="s">
        <v>2390</v>
      </c>
      <c r="DH74" s="144" t="s">
        <v>2391</v>
      </c>
      <c r="DI74" s="143" t="s">
        <v>2381</v>
      </c>
      <c r="DJ74" s="143" t="s">
        <v>2382</v>
      </c>
      <c r="DK74" s="143" t="s">
        <v>2383</v>
      </c>
      <c r="DL74" s="143" t="s">
        <v>2384</v>
      </c>
      <c r="DM74" s="143" t="s">
        <v>2385</v>
      </c>
      <c r="DN74" s="143" t="s">
        <v>2386</v>
      </c>
      <c r="DO74" s="143" t="s">
        <v>2387</v>
      </c>
      <c r="DP74" s="143" t="s">
        <v>2388</v>
      </c>
      <c r="DQ74" s="143" t="s">
        <v>2389</v>
      </c>
      <c r="DR74" s="143" t="s">
        <v>2390</v>
      </c>
      <c r="DS74" s="144" t="s">
        <v>2391</v>
      </c>
      <c r="DT74" s="143" t="s">
        <v>2381</v>
      </c>
      <c r="DU74" s="143" t="s">
        <v>2382</v>
      </c>
      <c r="DV74" s="143" t="s">
        <v>2383</v>
      </c>
      <c r="DW74" s="143" t="s">
        <v>2384</v>
      </c>
      <c r="DX74" s="143" t="s">
        <v>2385</v>
      </c>
      <c r="DY74" s="143" t="s">
        <v>2386</v>
      </c>
      <c r="DZ74" s="143" t="s">
        <v>2387</v>
      </c>
      <c r="EA74" s="143" t="s">
        <v>2388</v>
      </c>
      <c r="EB74" s="143" t="s">
        <v>2389</v>
      </c>
      <c r="EC74" s="143" t="s">
        <v>2390</v>
      </c>
      <c r="ED74" s="144" t="s">
        <v>2391</v>
      </c>
      <c r="EE74" s="143" t="s">
        <v>2381</v>
      </c>
      <c r="EF74" s="143" t="s">
        <v>2382</v>
      </c>
      <c r="EG74" s="143" t="s">
        <v>2383</v>
      </c>
      <c r="EH74" s="143" t="s">
        <v>2384</v>
      </c>
      <c r="EI74" s="143" t="s">
        <v>2385</v>
      </c>
      <c r="EJ74" s="143" t="s">
        <v>2386</v>
      </c>
      <c r="EK74" s="143" t="s">
        <v>2387</v>
      </c>
      <c r="EL74" s="143" t="s">
        <v>2388</v>
      </c>
      <c r="EM74" s="143" t="s">
        <v>2389</v>
      </c>
      <c r="EN74" s="143" t="s">
        <v>2390</v>
      </c>
      <c r="EO74" s="144" t="s">
        <v>2391</v>
      </c>
      <c r="EP74" s="143" t="s">
        <v>2381</v>
      </c>
      <c r="EQ74" s="143" t="s">
        <v>2382</v>
      </c>
      <c r="ER74" s="143" t="s">
        <v>2383</v>
      </c>
      <c r="ES74" s="143" t="s">
        <v>2384</v>
      </c>
      <c r="ET74" s="143" t="s">
        <v>2385</v>
      </c>
      <c r="EU74" s="143" t="s">
        <v>2386</v>
      </c>
      <c r="EV74" s="143" t="s">
        <v>2387</v>
      </c>
      <c r="EW74" s="143" t="s">
        <v>2388</v>
      </c>
      <c r="EX74" s="143" t="s">
        <v>2389</v>
      </c>
      <c r="EY74" s="143" t="s">
        <v>2390</v>
      </c>
      <c r="EZ74" s="144" t="s">
        <v>2391</v>
      </c>
      <c r="FA74" s="143" t="s">
        <v>2381</v>
      </c>
      <c r="FB74" s="143" t="s">
        <v>2382</v>
      </c>
      <c r="FC74" s="143" t="s">
        <v>2383</v>
      </c>
      <c r="FD74" s="143" t="s">
        <v>2384</v>
      </c>
      <c r="FE74" s="143" t="s">
        <v>2385</v>
      </c>
      <c r="FF74" s="143" t="s">
        <v>2386</v>
      </c>
      <c r="FG74" s="143" t="s">
        <v>2387</v>
      </c>
      <c r="FH74" s="143" t="s">
        <v>2388</v>
      </c>
      <c r="FI74" s="143" t="s">
        <v>2389</v>
      </c>
      <c r="FJ74" s="143" t="s">
        <v>2390</v>
      </c>
      <c r="FK74" s="144" t="s">
        <v>2391</v>
      </c>
      <c r="FL74" s="143" t="s">
        <v>2381</v>
      </c>
      <c r="FM74" s="143" t="s">
        <v>2382</v>
      </c>
      <c r="FN74" s="143" t="s">
        <v>2383</v>
      </c>
      <c r="FO74" s="143" t="s">
        <v>2384</v>
      </c>
      <c r="FP74" s="143" t="s">
        <v>2385</v>
      </c>
      <c r="FQ74" s="143" t="s">
        <v>2386</v>
      </c>
      <c r="FR74" s="143" t="s">
        <v>2387</v>
      </c>
      <c r="FS74" s="143" t="s">
        <v>2388</v>
      </c>
      <c r="FT74" s="143" t="s">
        <v>2389</v>
      </c>
      <c r="FU74" s="143" t="s">
        <v>2390</v>
      </c>
      <c r="FV74" s="144" t="s">
        <v>2391</v>
      </c>
      <c r="FW74" s="143" t="s">
        <v>2381</v>
      </c>
      <c r="FX74" s="143" t="s">
        <v>2382</v>
      </c>
      <c r="FY74" s="143" t="s">
        <v>2383</v>
      </c>
      <c r="FZ74" s="143" t="s">
        <v>2384</v>
      </c>
      <c r="GA74" s="143" t="s">
        <v>2385</v>
      </c>
      <c r="GB74" s="143" t="s">
        <v>2386</v>
      </c>
      <c r="GC74" s="143" t="s">
        <v>2387</v>
      </c>
      <c r="GD74" s="143" t="s">
        <v>2388</v>
      </c>
      <c r="GE74" s="145" t="s">
        <v>2389</v>
      </c>
      <c r="GF74" s="145" t="s">
        <v>2390</v>
      </c>
      <c r="GG74" s="146" t="s">
        <v>2391</v>
      </c>
      <c r="GH74" s="138"/>
      <c r="GI74" s="147" t="s">
        <v>2380</v>
      </c>
      <c r="GJ74" s="138"/>
      <c r="GK74" s="147"/>
      <c r="GL74" s="55"/>
    </row>
    <row r="75" spans="1:194" ht="20.25" customHeight="1">
      <c r="A75" s="86"/>
      <c r="B75" s="24" t="s">
        <v>2392</v>
      </c>
      <c r="C75" s="141" t="s">
        <v>27</v>
      </c>
      <c r="D75" s="142">
        <v>3</v>
      </c>
      <c r="E75" s="144">
        <f t="shared" ref="E75:L75" si="184">IFERROR(SUM(E73:E74), 0)</f>
        <v>3.5000000000000003E-2</v>
      </c>
      <c r="F75" s="144">
        <f t="shared" si="184"/>
        <v>1.4999999999999999E-2</v>
      </c>
      <c r="G75" s="144">
        <f t="shared" si="184"/>
        <v>8.0000000000000002E-3</v>
      </c>
      <c r="H75" s="144">
        <f t="shared" si="184"/>
        <v>23.888999999999999</v>
      </c>
      <c r="I75" s="144">
        <f t="shared" si="184"/>
        <v>0</v>
      </c>
      <c r="J75" s="144">
        <f t="shared" si="184"/>
        <v>0</v>
      </c>
      <c r="K75" s="144">
        <f t="shared" si="184"/>
        <v>0</v>
      </c>
      <c r="L75" s="144">
        <f t="shared" si="184"/>
        <v>0</v>
      </c>
      <c r="M75" s="144">
        <f>IFERROR(SUM(M73:M74), 0)</f>
        <v>0</v>
      </c>
      <c r="N75" s="144">
        <f>IFERROR(SUM(N73:N74), 0)</f>
        <v>0</v>
      </c>
      <c r="O75" s="144">
        <f t="shared" si="176"/>
        <v>23.946999999999999</v>
      </c>
      <c r="P75" s="144">
        <f t="shared" ref="P75:Y75" si="185">IFERROR(SUM(P73:P74), 0)</f>
        <v>0</v>
      </c>
      <c r="Q75" s="144">
        <f t="shared" si="185"/>
        <v>0</v>
      </c>
      <c r="R75" s="144">
        <f t="shared" si="185"/>
        <v>0</v>
      </c>
      <c r="S75" s="144">
        <f t="shared" si="185"/>
        <v>42.253</v>
      </c>
      <c r="T75" s="144">
        <f t="shared" si="185"/>
        <v>0</v>
      </c>
      <c r="U75" s="144">
        <f t="shared" si="185"/>
        <v>0</v>
      </c>
      <c r="V75" s="144">
        <f t="shared" si="185"/>
        <v>0</v>
      </c>
      <c r="W75" s="144">
        <f t="shared" si="185"/>
        <v>0</v>
      </c>
      <c r="X75" s="144">
        <f t="shared" si="185"/>
        <v>0</v>
      </c>
      <c r="Y75" s="144">
        <f t="shared" si="185"/>
        <v>0</v>
      </c>
      <c r="Z75" s="144">
        <f t="shared" si="177"/>
        <v>42.253</v>
      </c>
      <c r="AA75" s="144">
        <f t="shared" ref="AA75:AJ75" si="186">IFERROR(SUM(AA73:AA74), 0)</f>
        <v>0</v>
      </c>
      <c r="AB75" s="144">
        <f t="shared" si="186"/>
        <v>0</v>
      </c>
      <c r="AC75" s="144">
        <f t="shared" si="186"/>
        <v>0</v>
      </c>
      <c r="AD75" s="144">
        <f t="shared" si="186"/>
        <v>30.420999999999999</v>
      </c>
      <c r="AE75" s="144">
        <f t="shared" si="186"/>
        <v>0</v>
      </c>
      <c r="AF75" s="144">
        <f t="shared" si="186"/>
        <v>0</v>
      </c>
      <c r="AG75" s="144">
        <f t="shared" si="186"/>
        <v>0</v>
      </c>
      <c r="AH75" s="144">
        <f t="shared" si="186"/>
        <v>0</v>
      </c>
      <c r="AI75" s="144">
        <f t="shared" si="186"/>
        <v>0</v>
      </c>
      <c r="AJ75" s="144">
        <f t="shared" si="186"/>
        <v>0</v>
      </c>
      <c r="AK75" s="144">
        <f t="shared" si="178"/>
        <v>30.420999999999999</v>
      </c>
      <c r="AL75" s="144">
        <f t="shared" ref="AL75:AU75" si="187">IFERROR(SUM(AL73:AL74), 0)</f>
        <v>0</v>
      </c>
      <c r="AM75" s="144">
        <f t="shared" si="187"/>
        <v>0</v>
      </c>
      <c r="AN75" s="144">
        <f t="shared" si="187"/>
        <v>0</v>
      </c>
      <c r="AO75" s="144">
        <f t="shared" si="187"/>
        <v>12.343999999999999</v>
      </c>
      <c r="AP75" s="144">
        <f t="shared" si="187"/>
        <v>0</v>
      </c>
      <c r="AQ75" s="144">
        <f t="shared" si="187"/>
        <v>0</v>
      </c>
      <c r="AR75" s="144">
        <f t="shared" si="187"/>
        <v>0</v>
      </c>
      <c r="AS75" s="144">
        <f t="shared" si="187"/>
        <v>0</v>
      </c>
      <c r="AT75" s="144">
        <f t="shared" si="187"/>
        <v>0</v>
      </c>
      <c r="AU75" s="144">
        <f t="shared" si="187"/>
        <v>0</v>
      </c>
      <c r="AV75" s="144">
        <f t="shared" si="179"/>
        <v>12.343999999999999</v>
      </c>
      <c r="AW75" s="144">
        <f t="shared" ref="AW75:BF75" si="188">IFERROR(SUM(AW73:AW74), 0)</f>
        <v>0</v>
      </c>
      <c r="AX75" s="144">
        <f t="shared" si="188"/>
        <v>0</v>
      </c>
      <c r="AY75" s="144">
        <f t="shared" si="188"/>
        <v>0</v>
      </c>
      <c r="AZ75" s="144">
        <f t="shared" si="188"/>
        <v>28.053000000000001</v>
      </c>
      <c r="BA75" s="144">
        <f t="shared" si="188"/>
        <v>0</v>
      </c>
      <c r="BB75" s="144">
        <f t="shared" si="188"/>
        <v>0</v>
      </c>
      <c r="BC75" s="144">
        <f t="shared" si="188"/>
        <v>0</v>
      </c>
      <c r="BD75" s="144">
        <f t="shared" si="188"/>
        <v>0</v>
      </c>
      <c r="BE75" s="144">
        <f t="shared" si="188"/>
        <v>0</v>
      </c>
      <c r="BF75" s="144">
        <f t="shared" si="188"/>
        <v>0</v>
      </c>
      <c r="BG75" s="144">
        <f t="shared" si="180"/>
        <v>28.053000000000001</v>
      </c>
      <c r="BH75" s="144">
        <f t="shared" ref="BH75:BQ75" si="189">IFERROR(SUM(BH73:BH74), 0)</f>
        <v>0</v>
      </c>
      <c r="BI75" s="144">
        <f t="shared" si="189"/>
        <v>0</v>
      </c>
      <c r="BJ75" s="144">
        <f t="shared" si="189"/>
        <v>0</v>
      </c>
      <c r="BK75" s="144">
        <f t="shared" si="189"/>
        <v>27.028000000000002</v>
      </c>
      <c r="BL75" s="144">
        <f t="shared" si="189"/>
        <v>0</v>
      </c>
      <c r="BM75" s="144">
        <f t="shared" si="189"/>
        <v>0</v>
      </c>
      <c r="BN75" s="144">
        <f t="shared" si="189"/>
        <v>0</v>
      </c>
      <c r="BO75" s="144">
        <f t="shared" si="189"/>
        <v>0</v>
      </c>
      <c r="BP75" s="144">
        <f t="shared" si="189"/>
        <v>0</v>
      </c>
      <c r="BQ75" s="144">
        <f t="shared" si="189"/>
        <v>0</v>
      </c>
      <c r="BR75" s="144">
        <f t="shared" si="181"/>
        <v>27.028000000000002</v>
      </c>
      <c r="BS75" s="144">
        <f t="shared" ref="BS75:CB75" si="190">IFERROR(SUM(BS73:BS74), 0)</f>
        <v>0</v>
      </c>
      <c r="BT75" s="144">
        <f t="shared" si="190"/>
        <v>0</v>
      </c>
      <c r="BU75" s="144">
        <f t="shared" si="190"/>
        <v>0</v>
      </c>
      <c r="BV75" s="144">
        <f t="shared" si="190"/>
        <v>29.096</v>
      </c>
      <c r="BW75" s="144">
        <f t="shared" si="190"/>
        <v>0</v>
      </c>
      <c r="BX75" s="144">
        <f t="shared" si="190"/>
        <v>0</v>
      </c>
      <c r="BY75" s="144">
        <f t="shared" si="190"/>
        <v>0</v>
      </c>
      <c r="BZ75" s="144">
        <f t="shared" si="190"/>
        <v>0</v>
      </c>
      <c r="CA75" s="144">
        <f t="shared" si="190"/>
        <v>0</v>
      </c>
      <c r="CB75" s="144">
        <f t="shared" si="190"/>
        <v>0</v>
      </c>
      <c r="CC75" s="144">
        <f t="shared" si="182"/>
        <v>29.096</v>
      </c>
      <c r="CD75" s="144">
        <f t="shared" ref="CD75:CM75" si="191">IFERROR(SUM(CD73:CD74), 0)</f>
        <v>0</v>
      </c>
      <c r="CE75" s="144">
        <f t="shared" si="191"/>
        <v>0</v>
      </c>
      <c r="CF75" s="144">
        <f t="shared" si="191"/>
        <v>0</v>
      </c>
      <c r="CG75" s="144">
        <f t="shared" si="191"/>
        <v>19.741</v>
      </c>
      <c r="CH75" s="144">
        <f t="shared" si="191"/>
        <v>0</v>
      </c>
      <c r="CI75" s="144">
        <f t="shared" si="191"/>
        <v>0</v>
      </c>
      <c r="CJ75" s="144">
        <f t="shared" si="191"/>
        <v>0</v>
      </c>
      <c r="CK75" s="144">
        <f t="shared" si="191"/>
        <v>0</v>
      </c>
      <c r="CL75" s="148">
        <f t="shared" si="191"/>
        <v>0</v>
      </c>
      <c r="CM75" s="148">
        <f t="shared" si="191"/>
        <v>0</v>
      </c>
      <c r="CN75" s="146">
        <f t="shared" si="183"/>
        <v>19.741</v>
      </c>
      <c r="CO75" s="138"/>
      <c r="CP75" s="147" t="s">
        <v>2393</v>
      </c>
      <c r="CQ75" s="138"/>
      <c r="CR75" s="147"/>
      <c r="CS75" s="55"/>
      <c r="CT75" s="55"/>
      <c r="CU75" s="24" t="s">
        <v>2392</v>
      </c>
      <c r="CV75" s="141" t="s">
        <v>27</v>
      </c>
      <c r="CW75" s="142">
        <v>3</v>
      </c>
      <c r="CX75" s="144" t="s">
        <v>2394</v>
      </c>
      <c r="CY75" s="144" t="s">
        <v>2395</v>
      </c>
      <c r="CZ75" s="144" t="s">
        <v>2396</v>
      </c>
      <c r="DA75" s="144" t="s">
        <v>2397</v>
      </c>
      <c r="DB75" s="144" t="s">
        <v>2398</v>
      </c>
      <c r="DC75" s="144" t="s">
        <v>2399</v>
      </c>
      <c r="DD75" s="144" t="s">
        <v>2400</v>
      </c>
      <c r="DE75" s="144" t="s">
        <v>2401</v>
      </c>
      <c r="DF75" s="144" t="s">
        <v>2402</v>
      </c>
      <c r="DG75" s="144" t="s">
        <v>2403</v>
      </c>
      <c r="DH75" s="144" t="s">
        <v>2404</v>
      </c>
      <c r="DI75" s="144" t="s">
        <v>2394</v>
      </c>
      <c r="DJ75" s="144" t="s">
        <v>2395</v>
      </c>
      <c r="DK75" s="144" t="s">
        <v>2396</v>
      </c>
      <c r="DL75" s="144" t="s">
        <v>2397</v>
      </c>
      <c r="DM75" s="144" t="s">
        <v>2398</v>
      </c>
      <c r="DN75" s="144" t="s">
        <v>2399</v>
      </c>
      <c r="DO75" s="144" t="s">
        <v>2400</v>
      </c>
      <c r="DP75" s="144" t="s">
        <v>2401</v>
      </c>
      <c r="DQ75" s="144" t="s">
        <v>2402</v>
      </c>
      <c r="DR75" s="144" t="s">
        <v>2403</v>
      </c>
      <c r="DS75" s="144" t="s">
        <v>2404</v>
      </c>
      <c r="DT75" s="144" t="s">
        <v>2394</v>
      </c>
      <c r="DU75" s="144" t="s">
        <v>2395</v>
      </c>
      <c r="DV75" s="144" t="s">
        <v>2396</v>
      </c>
      <c r="DW75" s="144" t="s">
        <v>2397</v>
      </c>
      <c r="DX75" s="144" t="s">
        <v>2398</v>
      </c>
      <c r="DY75" s="144" t="s">
        <v>2399</v>
      </c>
      <c r="DZ75" s="144" t="s">
        <v>2400</v>
      </c>
      <c r="EA75" s="144" t="s">
        <v>2401</v>
      </c>
      <c r="EB75" s="144" t="s">
        <v>2402</v>
      </c>
      <c r="EC75" s="144" t="s">
        <v>2403</v>
      </c>
      <c r="ED75" s="144" t="s">
        <v>2404</v>
      </c>
      <c r="EE75" s="144" t="s">
        <v>2394</v>
      </c>
      <c r="EF75" s="144" t="s">
        <v>2395</v>
      </c>
      <c r="EG75" s="144" t="s">
        <v>2396</v>
      </c>
      <c r="EH75" s="144" t="s">
        <v>2397</v>
      </c>
      <c r="EI75" s="144" t="s">
        <v>2398</v>
      </c>
      <c r="EJ75" s="144" t="s">
        <v>2399</v>
      </c>
      <c r="EK75" s="144" t="s">
        <v>2400</v>
      </c>
      <c r="EL75" s="144" t="s">
        <v>2401</v>
      </c>
      <c r="EM75" s="144" t="s">
        <v>2402</v>
      </c>
      <c r="EN75" s="144" t="s">
        <v>2403</v>
      </c>
      <c r="EO75" s="144" t="s">
        <v>2404</v>
      </c>
      <c r="EP75" s="144" t="s">
        <v>2394</v>
      </c>
      <c r="EQ75" s="144" t="s">
        <v>2395</v>
      </c>
      <c r="ER75" s="144" t="s">
        <v>2396</v>
      </c>
      <c r="ES75" s="144" t="s">
        <v>2397</v>
      </c>
      <c r="ET75" s="144" t="s">
        <v>2398</v>
      </c>
      <c r="EU75" s="144" t="s">
        <v>2399</v>
      </c>
      <c r="EV75" s="144" t="s">
        <v>2400</v>
      </c>
      <c r="EW75" s="144" t="s">
        <v>2401</v>
      </c>
      <c r="EX75" s="144" t="s">
        <v>2402</v>
      </c>
      <c r="EY75" s="144" t="s">
        <v>2403</v>
      </c>
      <c r="EZ75" s="144" t="s">
        <v>2404</v>
      </c>
      <c r="FA75" s="144" t="s">
        <v>2394</v>
      </c>
      <c r="FB75" s="144" t="s">
        <v>2395</v>
      </c>
      <c r="FC75" s="144" t="s">
        <v>2396</v>
      </c>
      <c r="FD75" s="144" t="s">
        <v>2397</v>
      </c>
      <c r="FE75" s="144" t="s">
        <v>2398</v>
      </c>
      <c r="FF75" s="144" t="s">
        <v>2399</v>
      </c>
      <c r="FG75" s="144" t="s">
        <v>2400</v>
      </c>
      <c r="FH75" s="144" t="s">
        <v>2401</v>
      </c>
      <c r="FI75" s="144" t="s">
        <v>2402</v>
      </c>
      <c r="FJ75" s="144" t="s">
        <v>2403</v>
      </c>
      <c r="FK75" s="144" t="s">
        <v>2404</v>
      </c>
      <c r="FL75" s="144" t="s">
        <v>2394</v>
      </c>
      <c r="FM75" s="144" t="s">
        <v>2395</v>
      </c>
      <c r="FN75" s="144" t="s">
        <v>2396</v>
      </c>
      <c r="FO75" s="144" t="s">
        <v>2397</v>
      </c>
      <c r="FP75" s="144" t="s">
        <v>2398</v>
      </c>
      <c r="FQ75" s="144" t="s">
        <v>2399</v>
      </c>
      <c r="FR75" s="144" t="s">
        <v>2400</v>
      </c>
      <c r="FS75" s="144" t="s">
        <v>2401</v>
      </c>
      <c r="FT75" s="144" t="s">
        <v>2402</v>
      </c>
      <c r="FU75" s="144" t="s">
        <v>2403</v>
      </c>
      <c r="FV75" s="144" t="s">
        <v>2404</v>
      </c>
      <c r="FW75" s="144" t="s">
        <v>2394</v>
      </c>
      <c r="FX75" s="144" t="s">
        <v>2395</v>
      </c>
      <c r="FY75" s="144" t="s">
        <v>2396</v>
      </c>
      <c r="FZ75" s="144" t="s">
        <v>2397</v>
      </c>
      <c r="GA75" s="144" t="s">
        <v>2398</v>
      </c>
      <c r="GB75" s="144" t="s">
        <v>2399</v>
      </c>
      <c r="GC75" s="144" t="s">
        <v>2400</v>
      </c>
      <c r="GD75" s="144" t="s">
        <v>2401</v>
      </c>
      <c r="GE75" s="148" t="s">
        <v>2402</v>
      </c>
      <c r="GF75" s="148" t="s">
        <v>2403</v>
      </c>
      <c r="GG75" s="146" t="s">
        <v>2404</v>
      </c>
      <c r="GH75" s="138"/>
      <c r="GI75" s="147" t="s">
        <v>2393</v>
      </c>
      <c r="GJ75" s="138"/>
      <c r="GK75" s="147"/>
      <c r="GL75" s="55"/>
    </row>
    <row r="76" spans="1:194" ht="20.25" customHeight="1">
      <c r="A76" s="86"/>
      <c r="B76" s="24" t="s">
        <v>2405</v>
      </c>
      <c r="C76" s="141" t="s">
        <v>27</v>
      </c>
      <c r="D76" s="142">
        <v>3</v>
      </c>
      <c r="E76" s="143">
        <v>0</v>
      </c>
      <c r="F76" s="143">
        <v>0</v>
      </c>
      <c r="G76" s="143">
        <v>0</v>
      </c>
      <c r="H76" s="143">
        <v>0</v>
      </c>
      <c r="I76" s="143">
        <v>0</v>
      </c>
      <c r="J76" s="143">
        <v>0</v>
      </c>
      <c r="K76" s="143">
        <v>0</v>
      </c>
      <c r="L76" s="143">
        <v>0</v>
      </c>
      <c r="M76" s="143"/>
      <c r="N76" s="143"/>
      <c r="O76" s="144">
        <f t="shared" si="176"/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3">
        <v>0</v>
      </c>
      <c r="W76" s="143">
        <v>0</v>
      </c>
      <c r="X76" s="143"/>
      <c r="Y76" s="143"/>
      <c r="Z76" s="144">
        <f t="shared" si="177"/>
        <v>0</v>
      </c>
      <c r="AA76" s="143">
        <v>0</v>
      </c>
      <c r="AB76" s="143">
        <v>0</v>
      </c>
      <c r="AC76" s="143">
        <v>0</v>
      </c>
      <c r="AD76" s="143">
        <v>0</v>
      </c>
      <c r="AE76" s="143">
        <v>0</v>
      </c>
      <c r="AF76" s="143">
        <v>0</v>
      </c>
      <c r="AG76" s="143">
        <v>0</v>
      </c>
      <c r="AH76" s="143">
        <v>0</v>
      </c>
      <c r="AI76" s="143"/>
      <c r="AJ76" s="143"/>
      <c r="AK76" s="144">
        <f t="shared" si="178"/>
        <v>0</v>
      </c>
      <c r="AL76" s="143">
        <v>0</v>
      </c>
      <c r="AM76" s="143">
        <v>0</v>
      </c>
      <c r="AN76" s="143">
        <v>0</v>
      </c>
      <c r="AO76" s="143">
        <v>0</v>
      </c>
      <c r="AP76" s="143">
        <v>0</v>
      </c>
      <c r="AQ76" s="143">
        <v>0</v>
      </c>
      <c r="AR76" s="143">
        <v>0</v>
      </c>
      <c r="AS76" s="143">
        <v>0</v>
      </c>
      <c r="AT76" s="143"/>
      <c r="AU76" s="143"/>
      <c r="AV76" s="144">
        <f t="shared" si="179"/>
        <v>0</v>
      </c>
      <c r="AW76" s="143">
        <v>0</v>
      </c>
      <c r="AX76" s="143">
        <v>0</v>
      </c>
      <c r="AY76" s="143">
        <v>0</v>
      </c>
      <c r="AZ76" s="143">
        <v>0</v>
      </c>
      <c r="BA76" s="143">
        <v>0</v>
      </c>
      <c r="BB76" s="143">
        <v>0</v>
      </c>
      <c r="BC76" s="143">
        <v>0</v>
      </c>
      <c r="BD76" s="143">
        <v>0</v>
      </c>
      <c r="BE76" s="143"/>
      <c r="BF76" s="143"/>
      <c r="BG76" s="144">
        <f t="shared" si="180"/>
        <v>0</v>
      </c>
      <c r="BH76" s="143">
        <v>0</v>
      </c>
      <c r="BI76" s="143">
        <v>0</v>
      </c>
      <c r="BJ76" s="143">
        <v>0</v>
      </c>
      <c r="BK76" s="143">
        <v>0.50600000000000001</v>
      </c>
      <c r="BL76" s="143">
        <v>0</v>
      </c>
      <c r="BM76" s="143">
        <v>0</v>
      </c>
      <c r="BN76" s="143">
        <v>0</v>
      </c>
      <c r="BO76" s="143">
        <v>0</v>
      </c>
      <c r="BP76" s="143"/>
      <c r="BQ76" s="143"/>
      <c r="BR76" s="144">
        <f t="shared" si="181"/>
        <v>0.50600000000000001</v>
      </c>
      <c r="BS76" s="143">
        <v>0</v>
      </c>
      <c r="BT76" s="143">
        <v>0</v>
      </c>
      <c r="BU76" s="143">
        <v>0</v>
      </c>
      <c r="BV76" s="143">
        <v>1.2789999999999999</v>
      </c>
      <c r="BW76" s="143">
        <v>0</v>
      </c>
      <c r="BX76" s="143">
        <v>0</v>
      </c>
      <c r="BY76" s="143">
        <v>0</v>
      </c>
      <c r="BZ76" s="143">
        <v>0</v>
      </c>
      <c r="CA76" s="143"/>
      <c r="CB76" s="143"/>
      <c r="CC76" s="144">
        <f t="shared" si="182"/>
        <v>1.2789999999999999</v>
      </c>
      <c r="CD76" s="143">
        <v>0</v>
      </c>
      <c r="CE76" s="143">
        <v>0</v>
      </c>
      <c r="CF76" s="143">
        <v>0</v>
      </c>
      <c r="CG76" s="143">
        <v>0.79800000000000004</v>
      </c>
      <c r="CH76" s="143">
        <v>0</v>
      </c>
      <c r="CI76" s="143">
        <v>0</v>
      </c>
      <c r="CJ76" s="143">
        <v>0</v>
      </c>
      <c r="CK76" s="143">
        <v>0</v>
      </c>
      <c r="CL76" s="145"/>
      <c r="CM76" s="145"/>
      <c r="CN76" s="146">
        <f t="shared" si="183"/>
        <v>0.79800000000000004</v>
      </c>
      <c r="CO76" s="138"/>
      <c r="CP76" s="147" t="s">
        <v>2406</v>
      </c>
      <c r="CQ76" s="138"/>
      <c r="CR76" s="147"/>
      <c r="CS76" s="55"/>
      <c r="CT76" s="55"/>
      <c r="CU76" s="24" t="s">
        <v>2405</v>
      </c>
      <c r="CV76" s="141" t="s">
        <v>27</v>
      </c>
      <c r="CW76" s="142">
        <v>3</v>
      </c>
      <c r="CX76" s="143" t="s">
        <v>2407</v>
      </c>
      <c r="CY76" s="143" t="s">
        <v>2408</v>
      </c>
      <c r="CZ76" s="143" t="s">
        <v>2409</v>
      </c>
      <c r="DA76" s="143" t="s">
        <v>2410</v>
      </c>
      <c r="DB76" s="143" t="s">
        <v>2411</v>
      </c>
      <c r="DC76" s="143" t="s">
        <v>2412</v>
      </c>
      <c r="DD76" s="143" t="s">
        <v>2413</v>
      </c>
      <c r="DE76" s="143" t="s">
        <v>2414</v>
      </c>
      <c r="DF76" s="143" t="s">
        <v>2415</v>
      </c>
      <c r="DG76" s="143" t="s">
        <v>2416</v>
      </c>
      <c r="DH76" s="144" t="s">
        <v>2417</v>
      </c>
      <c r="DI76" s="143" t="s">
        <v>2407</v>
      </c>
      <c r="DJ76" s="143" t="s">
        <v>2408</v>
      </c>
      <c r="DK76" s="143" t="s">
        <v>2409</v>
      </c>
      <c r="DL76" s="143" t="s">
        <v>2410</v>
      </c>
      <c r="DM76" s="143" t="s">
        <v>2411</v>
      </c>
      <c r="DN76" s="143" t="s">
        <v>2412</v>
      </c>
      <c r="DO76" s="143" t="s">
        <v>2413</v>
      </c>
      <c r="DP76" s="143" t="s">
        <v>2414</v>
      </c>
      <c r="DQ76" s="143" t="s">
        <v>2415</v>
      </c>
      <c r="DR76" s="143" t="s">
        <v>2416</v>
      </c>
      <c r="DS76" s="144" t="s">
        <v>2417</v>
      </c>
      <c r="DT76" s="143" t="s">
        <v>2407</v>
      </c>
      <c r="DU76" s="143" t="s">
        <v>2408</v>
      </c>
      <c r="DV76" s="143" t="s">
        <v>2409</v>
      </c>
      <c r="DW76" s="143" t="s">
        <v>2410</v>
      </c>
      <c r="DX76" s="143" t="s">
        <v>2411</v>
      </c>
      <c r="DY76" s="143" t="s">
        <v>2412</v>
      </c>
      <c r="DZ76" s="143" t="s">
        <v>2413</v>
      </c>
      <c r="EA76" s="143" t="s">
        <v>2414</v>
      </c>
      <c r="EB76" s="143" t="s">
        <v>2415</v>
      </c>
      <c r="EC76" s="143" t="s">
        <v>2416</v>
      </c>
      <c r="ED76" s="144" t="s">
        <v>2417</v>
      </c>
      <c r="EE76" s="143" t="s">
        <v>2407</v>
      </c>
      <c r="EF76" s="143" t="s">
        <v>2408</v>
      </c>
      <c r="EG76" s="143" t="s">
        <v>2409</v>
      </c>
      <c r="EH76" s="143" t="s">
        <v>2410</v>
      </c>
      <c r="EI76" s="143" t="s">
        <v>2411</v>
      </c>
      <c r="EJ76" s="143" t="s">
        <v>2412</v>
      </c>
      <c r="EK76" s="143" t="s">
        <v>2413</v>
      </c>
      <c r="EL76" s="143" t="s">
        <v>2414</v>
      </c>
      <c r="EM76" s="143" t="s">
        <v>2415</v>
      </c>
      <c r="EN76" s="143" t="s">
        <v>2416</v>
      </c>
      <c r="EO76" s="144" t="s">
        <v>2417</v>
      </c>
      <c r="EP76" s="143" t="s">
        <v>2407</v>
      </c>
      <c r="EQ76" s="143" t="s">
        <v>2408</v>
      </c>
      <c r="ER76" s="143" t="s">
        <v>2409</v>
      </c>
      <c r="ES76" s="143" t="s">
        <v>2410</v>
      </c>
      <c r="ET76" s="143" t="s">
        <v>2411</v>
      </c>
      <c r="EU76" s="143" t="s">
        <v>2412</v>
      </c>
      <c r="EV76" s="143" t="s">
        <v>2413</v>
      </c>
      <c r="EW76" s="143" t="s">
        <v>2414</v>
      </c>
      <c r="EX76" s="143" t="s">
        <v>2415</v>
      </c>
      <c r="EY76" s="143" t="s">
        <v>2416</v>
      </c>
      <c r="EZ76" s="144" t="s">
        <v>2417</v>
      </c>
      <c r="FA76" s="143" t="s">
        <v>2407</v>
      </c>
      <c r="FB76" s="143" t="s">
        <v>2408</v>
      </c>
      <c r="FC76" s="143" t="s">
        <v>2409</v>
      </c>
      <c r="FD76" s="143" t="s">
        <v>2410</v>
      </c>
      <c r="FE76" s="143" t="s">
        <v>2411</v>
      </c>
      <c r="FF76" s="143" t="s">
        <v>2412</v>
      </c>
      <c r="FG76" s="143" t="s">
        <v>2413</v>
      </c>
      <c r="FH76" s="143" t="s">
        <v>2414</v>
      </c>
      <c r="FI76" s="143" t="s">
        <v>2415</v>
      </c>
      <c r="FJ76" s="143" t="s">
        <v>2416</v>
      </c>
      <c r="FK76" s="144" t="s">
        <v>2417</v>
      </c>
      <c r="FL76" s="143" t="s">
        <v>2407</v>
      </c>
      <c r="FM76" s="143" t="s">
        <v>2408</v>
      </c>
      <c r="FN76" s="143" t="s">
        <v>2409</v>
      </c>
      <c r="FO76" s="143" t="s">
        <v>2410</v>
      </c>
      <c r="FP76" s="143" t="s">
        <v>2411</v>
      </c>
      <c r="FQ76" s="143" t="s">
        <v>2412</v>
      </c>
      <c r="FR76" s="143" t="s">
        <v>2413</v>
      </c>
      <c r="FS76" s="143" t="s">
        <v>2414</v>
      </c>
      <c r="FT76" s="143" t="s">
        <v>2415</v>
      </c>
      <c r="FU76" s="143" t="s">
        <v>2416</v>
      </c>
      <c r="FV76" s="144" t="s">
        <v>2417</v>
      </c>
      <c r="FW76" s="143" t="s">
        <v>2407</v>
      </c>
      <c r="FX76" s="143" t="s">
        <v>2408</v>
      </c>
      <c r="FY76" s="143" t="s">
        <v>2409</v>
      </c>
      <c r="FZ76" s="143" t="s">
        <v>2410</v>
      </c>
      <c r="GA76" s="143" t="s">
        <v>2411</v>
      </c>
      <c r="GB76" s="143" t="s">
        <v>2412</v>
      </c>
      <c r="GC76" s="143" t="s">
        <v>2413</v>
      </c>
      <c r="GD76" s="143" t="s">
        <v>2414</v>
      </c>
      <c r="GE76" s="145" t="s">
        <v>2415</v>
      </c>
      <c r="GF76" s="145" t="s">
        <v>2416</v>
      </c>
      <c r="GG76" s="146" t="s">
        <v>2417</v>
      </c>
      <c r="GH76" s="138"/>
      <c r="GI76" s="147" t="s">
        <v>2406</v>
      </c>
      <c r="GJ76" s="138"/>
      <c r="GK76" s="147"/>
      <c r="GL76" s="55"/>
    </row>
    <row r="77" spans="1:194" ht="20.25" customHeight="1">
      <c r="A77" s="86"/>
      <c r="B77" s="24" t="s">
        <v>2418</v>
      </c>
      <c r="C77" s="141" t="s">
        <v>27</v>
      </c>
      <c r="D77" s="142">
        <v>3</v>
      </c>
      <c r="E77" s="143">
        <v>0</v>
      </c>
      <c r="F77" s="143">
        <v>0</v>
      </c>
      <c r="G77" s="143">
        <v>0</v>
      </c>
      <c r="H77" s="143">
        <v>0</v>
      </c>
      <c r="I77" s="143">
        <v>0</v>
      </c>
      <c r="J77" s="143">
        <v>0</v>
      </c>
      <c r="K77" s="143">
        <v>0</v>
      </c>
      <c r="L77" s="143">
        <v>0</v>
      </c>
      <c r="M77" s="143"/>
      <c r="N77" s="143"/>
      <c r="O77" s="144">
        <f t="shared" si="176"/>
        <v>0</v>
      </c>
      <c r="P77" s="143">
        <v>0</v>
      </c>
      <c r="Q77" s="143">
        <v>0</v>
      </c>
      <c r="R77" s="143">
        <v>0</v>
      </c>
      <c r="S77" s="143">
        <v>0</v>
      </c>
      <c r="T77" s="143">
        <v>0</v>
      </c>
      <c r="U77" s="143">
        <v>0</v>
      </c>
      <c r="V77" s="143">
        <v>0</v>
      </c>
      <c r="W77" s="143">
        <v>0</v>
      </c>
      <c r="X77" s="143"/>
      <c r="Y77" s="143"/>
      <c r="Z77" s="144">
        <f t="shared" si="177"/>
        <v>0</v>
      </c>
      <c r="AA77" s="143">
        <v>0</v>
      </c>
      <c r="AB77" s="143">
        <v>0</v>
      </c>
      <c r="AC77" s="143">
        <v>0</v>
      </c>
      <c r="AD77" s="143">
        <v>0</v>
      </c>
      <c r="AE77" s="143">
        <v>0</v>
      </c>
      <c r="AF77" s="143">
        <v>0</v>
      </c>
      <c r="AG77" s="143">
        <v>0</v>
      </c>
      <c r="AH77" s="143">
        <v>0</v>
      </c>
      <c r="AI77" s="143"/>
      <c r="AJ77" s="143"/>
      <c r="AK77" s="144">
        <f t="shared" si="178"/>
        <v>0</v>
      </c>
      <c r="AL77" s="143">
        <v>0</v>
      </c>
      <c r="AM77" s="143">
        <v>0</v>
      </c>
      <c r="AN77" s="143">
        <v>0</v>
      </c>
      <c r="AO77" s="143">
        <v>0</v>
      </c>
      <c r="AP77" s="143">
        <v>0</v>
      </c>
      <c r="AQ77" s="143">
        <v>0</v>
      </c>
      <c r="AR77" s="143">
        <v>0</v>
      </c>
      <c r="AS77" s="143">
        <v>0</v>
      </c>
      <c r="AT77" s="143"/>
      <c r="AU77" s="143"/>
      <c r="AV77" s="144">
        <f t="shared" si="179"/>
        <v>0</v>
      </c>
      <c r="AW77" s="143">
        <v>0</v>
      </c>
      <c r="AX77" s="143">
        <v>0</v>
      </c>
      <c r="AY77" s="143">
        <v>0</v>
      </c>
      <c r="AZ77" s="143">
        <v>0</v>
      </c>
      <c r="BA77" s="143">
        <v>0</v>
      </c>
      <c r="BB77" s="143">
        <v>0</v>
      </c>
      <c r="BC77" s="143">
        <v>0</v>
      </c>
      <c r="BD77" s="143">
        <v>0</v>
      </c>
      <c r="BE77" s="143"/>
      <c r="BF77" s="143"/>
      <c r="BG77" s="144">
        <f t="shared" si="180"/>
        <v>0</v>
      </c>
      <c r="BH77" s="143">
        <v>0</v>
      </c>
      <c r="BI77" s="143">
        <v>0</v>
      </c>
      <c r="BJ77" s="143">
        <v>0</v>
      </c>
      <c r="BK77" s="143">
        <v>0</v>
      </c>
      <c r="BL77" s="143">
        <v>0</v>
      </c>
      <c r="BM77" s="143">
        <v>0</v>
      </c>
      <c r="BN77" s="143">
        <v>0</v>
      </c>
      <c r="BO77" s="143">
        <v>0</v>
      </c>
      <c r="BP77" s="143"/>
      <c r="BQ77" s="143"/>
      <c r="BR77" s="144">
        <f t="shared" si="181"/>
        <v>0</v>
      </c>
      <c r="BS77" s="143">
        <v>0</v>
      </c>
      <c r="BT77" s="143">
        <v>0</v>
      </c>
      <c r="BU77" s="143">
        <v>0</v>
      </c>
      <c r="BV77" s="143">
        <v>1.6E-2</v>
      </c>
      <c r="BW77" s="143">
        <v>0</v>
      </c>
      <c r="BX77" s="143">
        <v>0</v>
      </c>
      <c r="BY77" s="143">
        <v>0</v>
      </c>
      <c r="BZ77" s="143">
        <v>0</v>
      </c>
      <c r="CA77" s="143"/>
      <c r="CB77" s="143"/>
      <c r="CC77" s="144">
        <f t="shared" si="182"/>
        <v>1.6E-2</v>
      </c>
      <c r="CD77" s="143">
        <v>0</v>
      </c>
      <c r="CE77" s="143">
        <v>0</v>
      </c>
      <c r="CF77" s="143">
        <v>0</v>
      </c>
      <c r="CG77" s="143">
        <v>3.2000000000000001E-2</v>
      </c>
      <c r="CH77" s="143">
        <v>0</v>
      </c>
      <c r="CI77" s="143">
        <v>0</v>
      </c>
      <c r="CJ77" s="143">
        <v>0</v>
      </c>
      <c r="CK77" s="143">
        <v>0</v>
      </c>
      <c r="CL77" s="145"/>
      <c r="CM77" s="145"/>
      <c r="CN77" s="146">
        <f t="shared" si="183"/>
        <v>3.2000000000000001E-2</v>
      </c>
      <c r="CO77" s="138"/>
      <c r="CP77" s="147" t="s">
        <v>2419</v>
      </c>
      <c r="CQ77" s="138"/>
      <c r="CR77" s="147"/>
      <c r="CS77" s="55"/>
      <c r="CT77" s="55"/>
      <c r="CU77" s="24" t="s">
        <v>2418</v>
      </c>
      <c r="CV77" s="141" t="s">
        <v>27</v>
      </c>
      <c r="CW77" s="142">
        <v>3</v>
      </c>
      <c r="CX77" s="143" t="s">
        <v>2420</v>
      </c>
      <c r="CY77" s="143" t="s">
        <v>2421</v>
      </c>
      <c r="CZ77" s="143" t="s">
        <v>2422</v>
      </c>
      <c r="DA77" s="143" t="s">
        <v>2423</v>
      </c>
      <c r="DB77" s="143" t="s">
        <v>2424</v>
      </c>
      <c r="DC77" s="143" t="s">
        <v>2425</v>
      </c>
      <c r="DD77" s="143" t="s">
        <v>2426</v>
      </c>
      <c r="DE77" s="143" t="s">
        <v>2427</v>
      </c>
      <c r="DF77" s="143" t="s">
        <v>2428</v>
      </c>
      <c r="DG77" s="143" t="s">
        <v>2429</v>
      </c>
      <c r="DH77" s="144" t="s">
        <v>2430</v>
      </c>
      <c r="DI77" s="143" t="s">
        <v>2420</v>
      </c>
      <c r="DJ77" s="143" t="s">
        <v>2421</v>
      </c>
      <c r="DK77" s="143" t="s">
        <v>2422</v>
      </c>
      <c r="DL77" s="143" t="s">
        <v>2423</v>
      </c>
      <c r="DM77" s="143" t="s">
        <v>2424</v>
      </c>
      <c r="DN77" s="143" t="s">
        <v>2425</v>
      </c>
      <c r="DO77" s="143" t="s">
        <v>2426</v>
      </c>
      <c r="DP77" s="143" t="s">
        <v>2427</v>
      </c>
      <c r="DQ77" s="143" t="s">
        <v>2428</v>
      </c>
      <c r="DR77" s="143" t="s">
        <v>2429</v>
      </c>
      <c r="DS77" s="144" t="s">
        <v>2430</v>
      </c>
      <c r="DT77" s="143" t="s">
        <v>2420</v>
      </c>
      <c r="DU77" s="143" t="s">
        <v>2421</v>
      </c>
      <c r="DV77" s="143" t="s">
        <v>2422</v>
      </c>
      <c r="DW77" s="143" t="s">
        <v>2423</v>
      </c>
      <c r="DX77" s="143" t="s">
        <v>2424</v>
      </c>
      <c r="DY77" s="143" t="s">
        <v>2425</v>
      </c>
      <c r="DZ77" s="143" t="s">
        <v>2426</v>
      </c>
      <c r="EA77" s="143" t="s">
        <v>2427</v>
      </c>
      <c r="EB77" s="143" t="s">
        <v>2428</v>
      </c>
      <c r="EC77" s="143" t="s">
        <v>2429</v>
      </c>
      <c r="ED77" s="144" t="s">
        <v>2430</v>
      </c>
      <c r="EE77" s="143" t="s">
        <v>2420</v>
      </c>
      <c r="EF77" s="143" t="s">
        <v>2421</v>
      </c>
      <c r="EG77" s="143" t="s">
        <v>2422</v>
      </c>
      <c r="EH77" s="143" t="s">
        <v>2423</v>
      </c>
      <c r="EI77" s="143" t="s">
        <v>2424</v>
      </c>
      <c r="EJ77" s="143" t="s">
        <v>2425</v>
      </c>
      <c r="EK77" s="143" t="s">
        <v>2426</v>
      </c>
      <c r="EL77" s="143" t="s">
        <v>2427</v>
      </c>
      <c r="EM77" s="143" t="s">
        <v>2428</v>
      </c>
      <c r="EN77" s="143" t="s">
        <v>2429</v>
      </c>
      <c r="EO77" s="144" t="s">
        <v>2430</v>
      </c>
      <c r="EP77" s="143" t="s">
        <v>2420</v>
      </c>
      <c r="EQ77" s="143" t="s">
        <v>2421</v>
      </c>
      <c r="ER77" s="143" t="s">
        <v>2422</v>
      </c>
      <c r="ES77" s="143" t="s">
        <v>2423</v>
      </c>
      <c r="ET77" s="143" t="s">
        <v>2424</v>
      </c>
      <c r="EU77" s="143" t="s">
        <v>2425</v>
      </c>
      <c r="EV77" s="143" t="s">
        <v>2426</v>
      </c>
      <c r="EW77" s="143" t="s">
        <v>2427</v>
      </c>
      <c r="EX77" s="143" t="s">
        <v>2428</v>
      </c>
      <c r="EY77" s="143" t="s">
        <v>2429</v>
      </c>
      <c r="EZ77" s="144" t="s">
        <v>2430</v>
      </c>
      <c r="FA77" s="143" t="s">
        <v>2420</v>
      </c>
      <c r="FB77" s="143" t="s">
        <v>2421</v>
      </c>
      <c r="FC77" s="143" t="s">
        <v>2422</v>
      </c>
      <c r="FD77" s="143" t="s">
        <v>2423</v>
      </c>
      <c r="FE77" s="143" t="s">
        <v>2424</v>
      </c>
      <c r="FF77" s="143" t="s">
        <v>2425</v>
      </c>
      <c r="FG77" s="143" t="s">
        <v>2426</v>
      </c>
      <c r="FH77" s="143" t="s">
        <v>2427</v>
      </c>
      <c r="FI77" s="143" t="s">
        <v>2428</v>
      </c>
      <c r="FJ77" s="143" t="s">
        <v>2429</v>
      </c>
      <c r="FK77" s="144" t="s">
        <v>2430</v>
      </c>
      <c r="FL77" s="143" t="s">
        <v>2420</v>
      </c>
      <c r="FM77" s="143" t="s">
        <v>2421</v>
      </c>
      <c r="FN77" s="143" t="s">
        <v>2422</v>
      </c>
      <c r="FO77" s="143" t="s">
        <v>2423</v>
      </c>
      <c r="FP77" s="143" t="s">
        <v>2424</v>
      </c>
      <c r="FQ77" s="143" t="s">
        <v>2425</v>
      </c>
      <c r="FR77" s="143" t="s">
        <v>2426</v>
      </c>
      <c r="FS77" s="143" t="s">
        <v>2427</v>
      </c>
      <c r="FT77" s="143" t="s">
        <v>2428</v>
      </c>
      <c r="FU77" s="143" t="s">
        <v>2429</v>
      </c>
      <c r="FV77" s="144" t="s">
        <v>2430</v>
      </c>
      <c r="FW77" s="143" t="s">
        <v>2420</v>
      </c>
      <c r="FX77" s="143" t="s">
        <v>2421</v>
      </c>
      <c r="FY77" s="143" t="s">
        <v>2422</v>
      </c>
      <c r="FZ77" s="143" t="s">
        <v>2423</v>
      </c>
      <c r="GA77" s="143" t="s">
        <v>2424</v>
      </c>
      <c r="GB77" s="143" t="s">
        <v>2425</v>
      </c>
      <c r="GC77" s="143" t="s">
        <v>2426</v>
      </c>
      <c r="GD77" s="143" t="s">
        <v>2427</v>
      </c>
      <c r="GE77" s="145" t="s">
        <v>2428</v>
      </c>
      <c r="GF77" s="145" t="s">
        <v>2429</v>
      </c>
      <c r="GG77" s="146" t="s">
        <v>2430</v>
      </c>
      <c r="GH77" s="138"/>
      <c r="GI77" s="147" t="s">
        <v>2419</v>
      </c>
      <c r="GJ77" s="138"/>
      <c r="GK77" s="147"/>
      <c r="GL77" s="55"/>
    </row>
    <row r="78" spans="1:194" ht="20.25" customHeight="1">
      <c r="A78" s="86"/>
      <c r="B78" s="24" t="s">
        <v>2431</v>
      </c>
      <c r="C78" s="141" t="s">
        <v>27</v>
      </c>
      <c r="D78" s="142">
        <v>3</v>
      </c>
      <c r="E78" s="144">
        <f t="shared" ref="E78:L78" si="192">IFERROR(SUM(E76:E77), 0)</f>
        <v>0</v>
      </c>
      <c r="F78" s="144">
        <f t="shared" si="192"/>
        <v>0</v>
      </c>
      <c r="G78" s="144">
        <f t="shared" si="192"/>
        <v>0</v>
      </c>
      <c r="H78" s="144">
        <f t="shared" si="192"/>
        <v>0</v>
      </c>
      <c r="I78" s="144">
        <f t="shared" si="192"/>
        <v>0</v>
      </c>
      <c r="J78" s="144">
        <f t="shared" si="192"/>
        <v>0</v>
      </c>
      <c r="K78" s="144">
        <f t="shared" si="192"/>
        <v>0</v>
      </c>
      <c r="L78" s="144">
        <f t="shared" si="192"/>
        <v>0</v>
      </c>
      <c r="M78" s="144">
        <f>IFERROR(SUM(M76:M77), 0)</f>
        <v>0</v>
      </c>
      <c r="N78" s="144">
        <f>IFERROR(SUM(N76:N77), 0)</f>
        <v>0</v>
      </c>
      <c r="O78" s="144">
        <f t="shared" si="176"/>
        <v>0</v>
      </c>
      <c r="P78" s="144">
        <f t="shared" ref="P78:Y78" si="193">IFERROR(SUM(P76:P77), 0)</f>
        <v>0</v>
      </c>
      <c r="Q78" s="144">
        <f t="shared" si="193"/>
        <v>0</v>
      </c>
      <c r="R78" s="144">
        <f t="shared" si="193"/>
        <v>0</v>
      </c>
      <c r="S78" s="144">
        <f t="shared" si="193"/>
        <v>0</v>
      </c>
      <c r="T78" s="144">
        <f t="shared" si="193"/>
        <v>0</v>
      </c>
      <c r="U78" s="144">
        <f t="shared" si="193"/>
        <v>0</v>
      </c>
      <c r="V78" s="144">
        <f t="shared" si="193"/>
        <v>0</v>
      </c>
      <c r="W78" s="144">
        <f t="shared" si="193"/>
        <v>0</v>
      </c>
      <c r="X78" s="144">
        <f t="shared" si="193"/>
        <v>0</v>
      </c>
      <c r="Y78" s="144">
        <f t="shared" si="193"/>
        <v>0</v>
      </c>
      <c r="Z78" s="144">
        <f t="shared" si="177"/>
        <v>0</v>
      </c>
      <c r="AA78" s="144">
        <f t="shared" ref="AA78:AJ78" si="194">IFERROR(SUM(AA76:AA77), 0)</f>
        <v>0</v>
      </c>
      <c r="AB78" s="144">
        <f t="shared" si="194"/>
        <v>0</v>
      </c>
      <c r="AC78" s="144">
        <f t="shared" si="194"/>
        <v>0</v>
      </c>
      <c r="AD78" s="144">
        <f t="shared" si="194"/>
        <v>0</v>
      </c>
      <c r="AE78" s="144">
        <f t="shared" si="194"/>
        <v>0</v>
      </c>
      <c r="AF78" s="144">
        <f t="shared" si="194"/>
        <v>0</v>
      </c>
      <c r="AG78" s="144">
        <f t="shared" si="194"/>
        <v>0</v>
      </c>
      <c r="AH78" s="144">
        <f t="shared" si="194"/>
        <v>0</v>
      </c>
      <c r="AI78" s="144">
        <f t="shared" si="194"/>
        <v>0</v>
      </c>
      <c r="AJ78" s="144">
        <f t="shared" si="194"/>
        <v>0</v>
      </c>
      <c r="AK78" s="144">
        <f t="shared" si="178"/>
        <v>0</v>
      </c>
      <c r="AL78" s="144">
        <f t="shared" ref="AL78:AU78" si="195">IFERROR(SUM(AL76:AL77), 0)</f>
        <v>0</v>
      </c>
      <c r="AM78" s="144">
        <f t="shared" si="195"/>
        <v>0</v>
      </c>
      <c r="AN78" s="144">
        <f t="shared" si="195"/>
        <v>0</v>
      </c>
      <c r="AO78" s="144">
        <f t="shared" si="195"/>
        <v>0</v>
      </c>
      <c r="AP78" s="144">
        <f t="shared" si="195"/>
        <v>0</v>
      </c>
      <c r="AQ78" s="144">
        <f t="shared" si="195"/>
        <v>0</v>
      </c>
      <c r="AR78" s="144">
        <f t="shared" si="195"/>
        <v>0</v>
      </c>
      <c r="AS78" s="144">
        <f t="shared" si="195"/>
        <v>0</v>
      </c>
      <c r="AT78" s="144">
        <f t="shared" si="195"/>
        <v>0</v>
      </c>
      <c r="AU78" s="144">
        <f t="shared" si="195"/>
        <v>0</v>
      </c>
      <c r="AV78" s="144">
        <f t="shared" si="179"/>
        <v>0</v>
      </c>
      <c r="AW78" s="144">
        <f t="shared" ref="AW78:BF78" si="196">IFERROR(SUM(AW76:AW77), 0)</f>
        <v>0</v>
      </c>
      <c r="AX78" s="144">
        <f t="shared" si="196"/>
        <v>0</v>
      </c>
      <c r="AY78" s="144">
        <f t="shared" si="196"/>
        <v>0</v>
      </c>
      <c r="AZ78" s="144">
        <f t="shared" si="196"/>
        <v>0</v>
      </c>
      <c r="BA78" s="144">
        <f t="shared" si="196"/>
        <v>0</v>
      </c>
      <c r="BB78" s="144">
        <f t="shared" si="196"/>
        <v>0</v>
      </c>
      <c r="BC78" s="144">
        <f t="shared" si="196"/>
        <v>0</v>
      </c>
      <c r="BD78" s="144">
        <f t="shared" si="196"/>
        <v>0</v>
      </c>
      <c r="BE78" s="144">
        <f t="shared" si="196"/>
        <v>0</v>
      </c>
      <c r="BF78" s="144">
        <f t="shared" si="196"/>
        <v>0</v>
      </c>
      <c r="BG78" s="144">
        <f t="shared" si="180"/>
        <v>0</v>
      </c>
      <c r="BH78" s="144">
        <f t="shared" ref="BH78:BQ78" si="197">IFERROR(SUM(BH76:BH77), 0)</f>
        <v>0</v>
      </c>
      <c r="BI78" s="144">
        <f t="shared" si="197"/>
        <v>0</v>
      </c>
      <c r="BJ78" s="144">
        <f t="shared" si="197"/>
        <v>0</v>
      </c>
      <c r="BK78" s="144">
        <f t="shared" si="197"/>
        <v>0.50600000000000001</v>
      </c>
      <c r="BL78" s="144">
        <f t="shared" si="197"/>
        <v>0</v>
      </c>
      <c r="BM78" s="144">
        <f t="shared" si="197"/>
        <v>0</v>
      </c>
      <c r="BN78" s="144">
        <f t="shared" si="197"/>
        <v>0</v>
      </c>
      <c r="BO78" s="144">
        <f t="shared" si="197"/>
        <v>0</v>
      </c>
      <c r="BP78" s="144">
        <f t="shared" si="197"/>
        <v>0</v>
      </c>
      <c r="BQ78" s="144">
        <f t="shared" si="197"/>
        <v>0</v>
      </c>
      <c r="BR78" s="144">
        <f t="shared" si="181"/>
        <v>0.50600000000000001</v>
      </c>
      <c r="BS78" s="144">
        <f t="shared" ref="BS78:CB78" si="198">IFERROR(SUM(BS76:BS77), 0)</f>
        <v>0</v>
      </c>
      <c r="BT78" s="144">
        <f t="shared" si="198"/>
        <v>0</v>
      </c>
      <c r="BU78" s="144">
        <f t="shared" si="198"/>
        <v>0</v>
      </c>
      <c r="BV78" s="144">
        <f t="shared" si="198"/>
        <v>1.2949999999999999</v>
      </c>
      <c r="BW78" s="144">
        <f t="shared" si="198"/>
        <v>0</v>
      </c>
      <c r="BX78" s="144">
        <f t="shared" si="198"/>
        <v>0</v>
      </c>
      <c r="BY78" s="144">
        <f t="shared" si="198"/>
        <v>0</v>
      </c>
      <c r="BZ78" s="144">
        <f t="shared" si="198"/>
        <v>0</v>
      </c>
      <c r="CA78" s="144">
        <f t="shared" si="198"/>
        <v>0</v>
      </c>
      <c r="CB78" s="144">
        <f t="shared" si="198"/>
        <v>0</v>
      </c>
      <c r="CC78" s="144">
        <f t="shared" si="182"/>
        <v>1.2949999999999999</v>
      </c>
      <c r="CD78" s="144">
        <f t="shared" ref="CD78:CM78" si="199">IFERROR(SUM(CD76:CD77), 0)</f>
        <v>0</v>
      </c>
      <c r="CE78" s="144">
        <f t="shared" si="199"/>
        <v>0</v>
      </c>
      <c r="CF78" s="144">
        <f t="shared" si="199"/>
        <v>0</v>
      </c>
      <c r="CG78" s="144">
        <f t="shared" si="199"/>
        <v>0.83000000000000007</v>
      </c>
      <c r="CH78" s="144">
        <f t="shared" si="199"/>
        <v>0</v>
      </c>
      <c r="CI78" s="144">
        <f t="shared" si="199"/>
        <v>0</v>
      </c>
      <c r="CJ78" s="144">
        <f t="shared" si="199"/>
        <v>0</v>
      </c>
      <c r="CK78" s="144">
        <f t="shared" si="199"/>
        <v>0</v>
      </c>
      <c r="CL78" s="148">
        <f t="shared" si="199"/>
        <v>0</v>
      </c>
      <c r="CM78" s="148">
        <f t="shared" si="199"/>
        <v>0</v>
      </c>
      <c r="CN78" s="146">
        <f t="shared" si="183"/>
        <v>0.83000000000000007</v>
      </c>
      <c r="CO78" s="138"/>
      <c r="CP78" s="147" t="s">
        <v>2432</v>
      </c>
      <c r="CQ78" s="138"/>
      <c r="CR78" s="147"/>
      <c r="CS78" s="55"/>
      <c r="CT78" s="55"/>
      <c r="CU78" s="24" t="s">
        <v>2431</v>
      </c>
      <c r="CV78" s="141" t="s">
        <v>27</v>
      </c>
      <c r="CW78" s="142">
        <v>3</v>
      </c>
      <c r="CX78" s="144" t="s">
        <v>2433</v>
      </c>
      <c r="CY78" s="144" t="s">
        <v>2434</v>
      </c>
      <c r="CZ78" s="144" t="s">
        <v>2435</v>
      </c>
      <c r="DA78" s="144" t="s">
        <v>2436</v>
      </c>
      <c r="DB78" s="144" t="s">
        <v>2437</v>
      </c>
      <c r="DC78" s="144" t="s">
        <v>2438</v>
      </c>
      <c r="DD78" s="144" t="s">
        <v>2439</v>
      </c>
      <c r="DE78" s="144" t="s">
        <v>2440</v>
      </c>
      <c r="DF78" s="144" t="s">
        <v>2441</v>
      </c>
      <c r="DG78" s="144" t="s">
        <v>2442</v>
      </c>
      <c r="DH78" s="144" t="s">
        <v>2443</v>
      </c>
      <c r="DI78" s="144" t="s">
        <v>2433</v>
      </c>
      <c r="DJ78" s="144" t="s">
        <v>2434</v>
      </c>
      <c r="DK78" s="144" t="s">
        <v>2435</v>
      </c>
      <c r="DL78" s="144" t="s">
        <v>2436</v>
      </c>
      <c r="DM78" s="144" t="s">
        <v>2437</v>
      </c>
      <c r="DN78" s="144" t="s">
        <v>2438</v>
      </c>
      <c r="DO78" s="144" t="s">
        <v>2439</v>
      </c>
      <c r="DP78" s="144" t="s">
        <v>2440</v>
      </c>
      <c r="DQ78" s="144" t="s">
        <v>2441</v>
      </c>
      <c r="DR78" s="144" t="s">
        <v>2442</v>
      </c>
      <c r="DS78" s="144" t="s">
        <v>2443</v>
      </c>
      <c r="DT78" s="144" t="s">
        <v>2433</v>
      </c>
      <c r="DU78" s="144" t="s">
        <v>2434</v>
      </c>
      <c r="DV78" s="144" t="s">
        <v>2435</v>
      </c>
      <c r="DW78" s="144" t="s">
        <v>2436</v>
      </c>
      <c r="DX78" s="144" t="s">
        <v>2437</v>
      </c>
      <c r="DY78" s="144" t="s">
        <v>2438</v>
      </c>
      <c r="DZ78" s="144" t="s">
        <v>2439</v>
      </c>
      <c r="EA78" s="144" t="s">
        <v>2440</v>
      </c>
      <c r="EB78" s="144" t="s">
        <v>2441</v>
      </c>
      <c r="EC78" s="144" t="s">
        <v>2442</v>
      </c>
      <c r="ED78" s="144" t="s">
        <v>2443</v>
      </c>
      <c r="EE78" s="144" t="s">
        <v>2433</v>
      </c>
      <c r="EF78" s="144" t="s">
        <v>2434</v>
      </c>
      <c r="EG78" s="144" t="s">
        <v>2435</v>
      </c>
      <c r="EH78" s="144" t="s">
        <v>2436</v>
      </c>
      <c r="EI78" s="144" t="s">
        <v>2437</v>
      </c>
      <c r="EJ78" s="144" t="s">
        <v>2438</v>
      </c>
      <c r="EK78" s="144" t="s">
        <v>2439</v>
      </c>
      <c r="EL78" s="144" t="s">
        <v>2440</v>
      </c>
      <c r="EM78" s="144" t="s">
        <v>2441</v>
      </c>
      <c r="EN78" s="144" t="s">
        <v>2442</v>
      </c>
      <c r="EO78" s="144" t="s">
        <v>2443</v>
      </c>
      <c r="EP78" s="144" t="s">
        <v>2433</v>
      </c>
      <c r="EQ78" s="144" t="s">
        <v>2434</v>
      </c>
      <c r="ER78" s="144" t="s">
        <v>2435</v>
      </c>
      <c r="ES78" s="144" t="s">
        <v>2436</v>
      </c>
      <c r="ET78" s="144" t="s">
        <v>2437</v>
      </c>
      <c r="EU78" s="144" t="s">
        <v>2438</v>
      </c>
      <c r="EV78" s="144" t="s">
        <v>2439</v>
      </c>
      <c r="EW78" s="144" t="s">
        <v>2440</v>
      </c>
      <c r="EX78" s="144" t="s">
        <v>2441</v>
      </c>
      <c r="EY78" s="144" t="s">
        <v>2442</v>
      </c>
      <c r="EZ78" s="144" t="s">
        <v>2443</v>
      </c>
      <c r="FA78" s="144" t="s">
        <v>2433</v>
      </c>
      <c r="FB78" s="144" t="s">
        <v>2434</v>
      </c>
      <c r="FC78" s="144" t="s">
        <v>2435</v>
      </c>
      <c r="FD78" s="144" t="s">
        <v>2436</v>
      </c>
      <c r="FE78" s="144" t="s">
        <v>2437</v>
      </c>
      <c r="FF78" s="144" t="s">
        <v>2438</v>
      </c>
      <c r="FG78" s="144" t="s">
        <v>2439</v>
      </c>
      <c r="FH78" s="144" t="s">
        <v>2440</v>
      </c>
      <c r="FI78" s="144" t="s">
        <v>2441</v>
      </c>
      <c r="FJ78" s="144" t="s">
        <v>2442</v>
      </c>
      <c r="FK78" s="144" t="s">
        <v>2443</v>
      </c>
      <c r="FL78" s="144" t="s">
        <v>2433</v>
      </c>
      <c r="FM78" s="144" t="s">
        <v>2434</v>
      </c>
      <c r="FN78" s="144" t="s">
        <v>2435</v>
      </c>
      <c r="FO78" s="144" t="s">
        <v>2436</v>
      </c>
      <c r="FP78" s="144" t="s">
        <v>2437</v>
      </c>
      <c r="FQ78" s="144" t="s">
        <v>2438</v>
      </c>
      <c r="FR78" s="144" t="s">
        <v>2439</v>
      </c>
      <c r="FS78" s="144" t="s">
        <v>2440</v>
      </c>
      <c r="FT78" s="144" t="s">
        <v>2441</v>
      </c>
      <c r="FU78" s="144" t="s">
        <v>2442</v>
      </c>
      <c r="FV78" s="144" t="s">
        <v>2443</v>
      </c>
      <c r="FW78" s="144" t="s">
        <v>2433</v>
      </c>
      <c r="FX78" s="144" t="s">
        <v>2434</v>
      </c>
      <c r="FY78" s="144" t="s">
        <v>2435</v>
      </c>
      <c r="FZ78" s="144" t="s">
        <v>2436</v>
      </c>
      <c r="GA78" s="144" t="s">
        <v>2437</v>
      </c>
      <c r="GB78" s="144" t="s">
        <v>2438</v>
      </c>
      <c r="GC78" s="144" t="s">
        <v>2439</v>
      </c>
      <c r="GD78" s="144" t="s">
        <v>2440</v>
      </c>
      <c r="GE78" s="148" t="s">
        <v>2441</v>
      </c>
      <c r="GF78" s="148" t="s">
        <v>2442</v>
      </c>
      <c r="GG78" s="146" t="s">
        <v>2443</v>
      </c>
      <c r="GH78" s="138"/>
      <c r="GI78" s="147" t="s">
        <v>2432</v>
      </c>
      <c r="GJ78" s="138"/>
      <c r="GK78" s="147"/>
      <c r="GL78" s="55"/>
    </row>
    <row r="79" spans="1:194" ht="20.25" customHeight="1">
      <c r="A79" s="86"/>
      <c r="B79" s="24" t="s">
        <v>2444</v>
      </c>
      <c r="C79" s="141" t="s">
        <v>27</v>
      </c>
      <c r="D79" s="142">
        <v>3</v>
      </c>
      <c r="E79" s="143">
        <v>0</v>
      </c>
      <c r="F79" s="143">
        <v>0</v>
      </c>
      <c r="G79" s="143">
        <v>0</v>
      </c>
      <c r="H79" s="143">
        <v>0</v>
      </c>
      <c r="I79" s="143">
        <v>0</v>
      </c>
      <c r="J79" s="143">
        <v>0</v>
      </c>
      <c r="K79" s="143">
        <v>0</v>
      </c>
      <c r="L79" s="143">
        <v>0</v>
      </c>
      <c r="M79" s="143"/>
      <c r="N79" s="143"/>
      <c r="O79" s="144">
        <f t="shared" si="176"/>
        <v>0</v>
      </c>
      <c r="P79" s="143">
        <v>0</v>
      </c>
      <c r="Q79" s="143">
        <v>0</v>
      </c>
      <c r="R79" s="143">
        <v>0</v>
      </c>
      <c r="S79" s="143">
        <v>0</v>
      </c>
      <c r="T79" s="143">
        <v>0</v>
      </c>
      <c r="U79" s="143">
        <v>0</v>
      </c>
      <c r="V79" s="143">
        <v>0</v>
      </c>
      <c r="W79" s="143">
        <v>0</v>
      </c>
      <c r="X79" s="143"/>
      <c r="Y79" s="143"/>
      <c r="Z79" s="144">
        <f t="shared" si="177"/>
        <v>0</v>
      </c>
      <c r="AA79" s="143">
        <v>0</v>
      </c>
      <c r="AB79" s="143">
        <v>0</v>
      </c>
      <c r="AC79" s="143">
        <v>0</v>
      </c>
      <c r="AD79" s="143">
        <v>0</v>
      </c>
      <c r="AE79" s="143">
        <v>0</v>
      </c>
      <c r="AF79" s="143">
        <v>0</v>
      </c>
      <c r="AG79" s="143">
        <v>0</v>
      </c>
      <c r="AH79" s="143">
        <v>0</v>
      </c>
      <c r="AI79" s="143"/>
      <c r="AJ79" s="143"/>
      <c r="AK79" s="144">
        <f t="shared" si="178"/>
        <v>0</v>
      </c>
      <c r="AL79" s="143">
        <v>0</v>
      </c>
      <c r="AM79" s="143">
        <v>0</v>
      </c>
      <c r="AN79" s="143">
        <v>0</v>
      </c>
      <c r="AO79" s="143">
        <v>5.9580000000000002</v>
      </c>
      <c r="AP79" s="143">
        <v>0</v>
      </c>
      <c r="AQ79" s="143">
        <v>0</v>
      </c>
      <c r="AR79" s="143">
        <v>0</v>
      </c>
      <c r="AS79" s="143">
        <v>0</v>
      </c>
      <c r="AT79" s="143"/>
      <c r="AU79" s="143"/>
      <c r="AV79" s="144">
        <f t="shared" si="179"/>
        <v>5.9580000000000002</v>
      </c>
      <c r="AW79" s="143">
        <v>0</v>
      </c>
      <c r="AX79" s="143">
        <v>0</v>
      </c>
      <c r="AY79" s="143">
        <v>0</v>
      </c>
      <c r="AZ79" s="143">
        <v>9.0449999999999999</v>
      </c>
      <c r="BA79" s="143">
        <v>0</v>
      </c>
      <c r="BB79" s="143">
        <v>0</v>
      </c>
      <c r="BC79" s="143">
        <v>0</v>
      </c>
      <c r="BD79" s="143">
        <v>0</v>
      </c>
      <c r="BE79" s="143"/>
      <c r="BF79" s="143"/>
      <c r="BG79" s="144">
        <f t="shared" si="180"/>
        <v>9.0449999999999999</v>
      </c>
      <c r="BH79" s="143">
        <v>0</v>
      </c>
      <c r="BI79" s="143">
        <v>0</v>
      </c>
      <c r="BJ79" s="143">
        <v>0</v>
      </c>
      <c r="BK79" s="143">
        <v>7.444</v>
      </c>
      <c r="BL79" s="143">
        <v>0</v>
      </c>
      <c r="BM79" s="143">
        <v>0</v>
      </c>
      <c r="BN79" s="143">
        <v>0</v>
      </c>
      <c r="BO79" s="143">
        <v>0</v>
      </c>
      <c r="BP79" s="143"/>
      <c r="BQ79" s="143"/>
      <c r="BR79" s="144">
        <f t="shared" si="181"/>
        <v>7.444</v>
      </c>
      <c r="BS79" s="143">
        <v>0</v>
      </c>
      <c r="BT79" s="143">
        <v>0</v>
      </c>
      <c r="BU79" s="143">
        <v>0</v>
      </c>
      <c r="BV79" s="143">
        <v>6.2409999999999997</v>
      </c>
      <c r="BW79" s="143">
        <v>0</v>
      </c>
      <c r="BX79" s="143">
        <v>0</v>
      </c>
      <c r="BY79" s="143">
        <v>0</v>
      </c>
      <c r="BZ79" s="143">
        <v>0</v>
      </c>
      <c r="CA79" s="143"/>
      <c r="CB79" s="143"/>
      <c r="CC79" s="144">
        <f t="shared" si="182"/>
        <v>6.2409999999999997</v>
      </c>
      <c r="CD79" s="143">
        <v>0</v>
      </c>
      <c r="CE79" s="143">
        <v>0</v>
      </c>
      <c r="CF79" s="143">
        <v>0</v>
      </c>
      <c r="CG79" s="143">
        <v>3.8919999999999999</v>
      </c>
      <c r="CH79" s="143">
        <v>0</v>
      </c>
      <c r="CI79" s="143">
        <v>0</v>
      </c>
      <c r="CJ79" s="143">
        <v>0</v>
      </c>
      <c r="CK79" s="143">
        <v>0</v>
      </c>
      <c r="CL79" s="145"/>
      <c r="CM79" s="145"/>
      <c r="CN79" s="146">
        <f t="shared" si="183"/>
        <v>3.8919999999999999</v>
      </c>
      <c r="CO79" s="138"/>
      <c r="CP79" s="147" t="s">
        <v>2445</v>
      </c>
      <c r="CQ79" s="138"/>
      <c r="CR79" s="147"/>
      <c r="CS79" s="55"/>
      <c r="CT79" s="55"/>
      <c r="CU79" s="24" t="s">
        <v>2444</v>
      </c>
      <c r="CV79" s="141" t="s">
        <v>27</v>
      </c>
      <c r="CW79" s="142">
        <v>3</v>
      </c>
      <c r="CX79" s="143" t="s">
        <v>2446</v>
      </c>
      <c r="CY79" s="143" t="s">
        <v>2447</v>
      </c>
      <c r="CZ79" s="143" t="s">
        <v>2448</v>
      </c>
      <c r="DA79" s="143" t="s">
        <v>2449</v>
      </c>
      <c r="DB79" s="143" t="s">
        <v>2450</v>
      </c>
      <c r="DC79" s="143" t="s">
        <v>2451</v>
      </c>
      <c r="DD79" s="143" t="s">
        <v>2452</v>
      </c>
      <c r="DE79" s="143" t="s">
        <v>2453</v>
      </c>
      <c r="DF79" s="143" t="s">
        <v>2454</v>
      </c>
      <c r="DG79" s="143" t="s">
        <v>2455</v>
      </c>
      <c r="DH79" s="144" t="s">
        <v>2456</v>
      </c>
      <c r="DI79" s="143" t="s">
        <v>2446</v>
      </c>
      <c r="DJ79" s="143" t="s">
        <v>2447</v>
      </c>
      <c r="DK79" s="143" t="s">
        <v>2448</v>
      </c>
      <c r="DL79" s="143" t="s">
        <v>2449</v>
      </c>
      <c r="DM79" s="143" t="s">
        <v>2450</v>
      </c>
      <c r="DN79" s="143" t="s">
        <v>2451</v>
      </c>
      <c r="DO79" s="143" t="s">
        <v>2452</v>
      </c>
      <c r="DP79" s="143" t="s">
        <v>2453</v>
      </c>
      <c r="DQ79" s="143" t="s">
        <v>2454</v>
      </c>
      <c r="DR79" s="143" t="s">
        <v>2455</v>
      </c>
      <c r="DS79" s="144" t="s">
        <v>2456</v>
      </c>
      <c r="DT79" s="143" t="s">
        <v>2446</v>
      </c>
      <c r="DU79" s="143" t="s">
        <v>2447</v>
      </c>
      <c r="DV79" s="143" t="s">
        <v>2448</v>
      </c>
      <c r="DW79" s="143" t="s">
        <v>2449</v>
      </c>
      <c r="DX79" s="143" t="s">
        <v>2450</v>
      </c>
      <c r="DY79" s="143" t="s">
        <v>2451</v>
      </c>
      <c r="DZ79" s="143" t="s">
        <v>2452</v>
      </c>
      <c r="EA79" s="143" t="s">
        <v>2453</v>
      </c>
      <c r="EB79" s="143" t="s">
        <v>2454</v>
      </c>
      <c r="EC79" s="143" t="s">
        <v>2455</v>
      </c>
      <c r="ED79" s="144" t="s">
        <v>2456</v>
      </c>
      <c r="EE79" s="143" t="s">
        <v>2446</v>
      </c>
      <c r="EF79" s="143" t="s">
        <v>2447</v>
      </c>
      <c r="EG79" s="143" t="s">
        <v>2448</v>
      </c>
      <c r="EH79" s="143" t="s">
        <v>2449</v>
      </c>
      <c r="EI79" s="143" t="s">
        <v>2450</v>
      </c>
      <c r="EJ79" s="143" t="s">
        <v>2451</v>
      </c>
      <c r="EK79" s="143" t="s">
        <v>2452</v>
      </c>
      <c r="EL79" s="143" t="s">
        <v>2453</v>
      </c>
      <c r="EM79" s="143" t="s">
        <v>2454</v>
      </c>
      <c r="EN79" s="143" t="s">
        <v>2455</v>
      </c>
      <c r="EO79" s="144" t="s">
        <v>2456</v>
      </c>
      <c r="EP79" s="143" t="s">
        <v>2446</v>
      </c>
      <c r="EQ79" s="143" t="s">
        <v>2447</v>
      </c>
      <c r="ER79" s="143" t="s">
        <v>2448</v>
      </c>
      <c r="ES79" s="143" t="s">
        <v>2449</v>
      </c>
      <c r="ET79" s="143" t="s">
        <v>2450</v>
      </c>
      <c r="EU79" s="143" t="s">
        <v>2451</v>
      </c>
      <c r="EV79" s="143" t="s">
        <v>2452</v>
      </c>
      <c r="EW79" s="143" t="s">
        <v>2453</v>
      </c>
      <c r="EX79" s="143" t="s">
        <v>2454</v>
      </c>
      <c r="EY79" s="143" t="s">
        <v>2455</v>
      </c>
      <c r="EZ79" s="144" t="s">
        <v>2456</v>
      </c>
      <c r="FA79" s="143" t="s">
        <v>2446</v>
      </c>
      <c r="FB79" s="143" t="s">
        <v>2447</v>
      </c>
      <c r="FC79" s="143" t="s">
        <v>2448</v>
      </c>
      <c r="FD79" s="143" t="s">
        <v>2449</v>
      </c>
      <c r="FE79" s="143" t="s">
        <v>2450</v>
      </c>
      <c r="FF79" s="143" t="s">
        <v>2451</v>
      </c>
      <c r="FG79" s="143" t="s">
        <v>2452</v>
      </c>
      <c r="FH79" s="143" t="s">
        <v>2453</v>
      </c>
      <c r="FI79" s="143" t="s">
        <v>2454</v>
      </c>
      <c r="FJ79" s="143" t="s">
        <v>2455</v>
      </c>
      <c r="FK79" s="144" t="s">
        <v>2456</v>
      </c>
      <c r="FL79" s="143" t="s">
        <v>2446</v>
      </c>
      <c r="FM79" s="143" t="s">
        <v>2447</v>
      </c>
      <c r="FN79" s="143" t="s">
        <v>2448</v>
      </c>
      <c r="FO79" s="143" t="s">
        <v>2449</v>
      </c>
      <c r="FP79" s="143" t="s">
        <v>2450</v>
      </c>
      <c r="FQ79" s="143" t="s">
        <v>2451</v>
      </c>
      <c r="FR79" s="143" t="s">
        <v>2452</v>
      </c>
      <c r="FS79" s="143" t="s">
        <v>2453</v>
      </c>
      <c r="FT79" s="143" t="s">
        <v>2454</v>
      </c>
      <c r="FU79" s="143" t="s">
        <v>2455</v>
      </c>
      <c r="FV79" s="144" t="s">
        <v>2456</v>
      </c>
      <c r="FW79" s="143" t="s">
        <v>2446</v>
      </c>
      <c r="FX79" s="143" t="s">
        <v>2447</v>
      </c>
      <c r="FY79" s="143" t="s">
        <v>2448</v>
      </c>
      <c r="FZ79" s="143" t="s">
        <v>2449</v>
      </c>
      <c r="GA79" s="143" t="s">
        <v>2450</v>
      </c>
      <c r="GB79" s="143" t="s">
        <v>2451</v>
      </c>
      <c r="GC79" s="143" t="s">
        <v>2452</v>
      </c>
      <c r="GD79" s="143" t="s">
        <v>2453</v>
      </c>
      <c r="GE79" s="145" t="s">
        <v>2454</v>
      </c>
      <c r="GF79" s="145" t="s">
        <v>2455</v>
      </c>
      <c r="GG79" s="146" t="s">
        <v>2456</v>
      </c>
      <c r="GH79" s="138"/>
      <c r="GI79" s="147" t="s">
        <v>2445</v>
      </c>
      <c r="GJ79" s="138"/>
      <c r="GK79" s="147"/>
      <c r="GL79" s="55"/>
    </row>
    <row r="80" spans="1:194" ht="20.25" customHeight="1">
      <c r="A80" s="86"/>
      <c r="B80" s="24" t="s">
        <v>2457</v>
      </c>
      <c r="C80" s="141" t="s">
        <v>27</v>
      </c>
      <c r="D80" s="142">
        <v>3</v>
      </c>
      <c r="E80" s="143">
        <v>0</v>
      </c>
      <c r="F80" s="143">
        <v>0</v>
      </c>
      <c r="G80" s="143">
        <v>0</v>
      </c>
      <c r="H80" s="143">
        <v>0</v>
      </c>
      <c r="I80" s="143">
        <v>0</v>
      </c>
      <c r="J80" s="143">
        <v>0</v>
      </c>
      <c r="K80" s="143">
        <v>0</v>
      </c>
      <c r="L80" s="143">
        <v>0</v>
      </c>
      <c r="M80" s="143"/>
      <c r="N80" s="143"/>
      <c r="O80" s="144">
        <f t="shared" si="176"/>
        <v>0</v>
      </c>
      <c r="P80" s="143">
        <v>0</v>
      </c>
      <c r="Q80" s="143">
        <v>0</v>
      </c>
      <c r="R80" s="143">
        <v>0</v>
      </c>
      <c r="S80" s="143">
        <v>0</v>
      </c>
      <c r="T80" s="143">
        <v>0</v>
      </c>
      <c r="U80" s="143">
        <v>0</v>
      </c>
      <c r="V80" s="143">
        <v>0</v>
      </c>
      <c r="W80" s="143">
        <v>0</v>
      </c>
      <c r="X80" s="143"/>
      <c r="Y80" s="143"/>
      <c r="Z80" s="144">
        <f t="shared" si="177"/>
        <v>0</v>
      </c>
      <c r="AA80" s="143">
        <v>0</v>
      </c>
      <c r="AB80" s="143">
        <v>0</v>
      </c>
      <c r="AC80" s="143">
        <v>0</v>
      </c>
      <c r="AD80" s="143">
        <v>0</v>
      </c>
      <c r="AE80" s="143">
        <v>0</v>
      </c>
      <c r="AF80" s="143">
        <v>0</v>
      </c>
      <c r="AG80" s="143">
        <v>0</v>
      </c>
      <c r="AH80" s="143">
        <v>0</v>
      </c>
      <c r="AI80" s="143"/>
      <c r="AJ80" s="143"/>
      <c r="AK80" s="144">
        <f t="shared" si="178"/>
        <v>0</v>
      </c>
      <c r="AL80" s="143">
        <v>0</v>
      </c>
      <c r="AM80" s="143">
        <v>0</v>
      </c>
      <c r="AN80" s="143">
        <v>0</v>
      </c>
      <c r="AO80" s="143">
        <v>0.17199999999999999</v>
      </c>
      <c r="AP80" s="143">
        <v>0</v>
      </c>
      <c r="AQ80" s="143">
        <v>0</v>
      </c>
      <c r="AR80" s="143">
        <v>0</v>
      </c>
      <c r="AS80" s="143">
        <v>0</v>
      </c>
      <c r="AT80" s="143"/>
      <c r="AU80" s="143"/>
      <c r="AV80" s="144">
        <f t="shared" si="179"/>
        <v>0.17199999999999999</v>
      </c>
      <c r="AW80" s="143">
        <v>0</v>
      </c>
      <c r="AX80" s="143">
        <v>0</v>
      </c>
      <c r="AY80" s="143">
        <v>0</v>
      </c>
      <c r="AZ80" s="143">
        <v>0.34399999999999997</v>
      </c>
      <c r="BA80" s="143">
        <v>0</v>
      </c>
      <c r="BB80" s="143">
        <v>0</v>
      </c>
      <c r="BC80" s="143">
        <v>0</v>
      </c>
      <c r="BD80" s="143">
        <v>0</v>
      </c>
      <c r="BE80" s="143"/>
      <c r="BF80" s="143"/>
      <c r="BG80" s="144">
        <f t="shared" si="180"/>
        <v>0.34399999999999997</v>
      </c>
      <c r="BH80" s="143">
        <v>0</v>
      </c>
      <c r="BI80" s="143">
        <v>0</v>
      </c>
      <c r="BJ80" s="143">
        <v>0</v>
      </c>
      <c r="BK80" s="143">
        <v>0.64100000000000001</v>
      </c>
      <c r="BL80" s="143">
        <v>0</v>
      </c>
      <c r="BM80" s="143">
        <v>0</v>
      </c>
      <c r="BN80" s="143">
        <v>0</v>
      </c>
      <c r="BO80" s="143">
        <v>0</v>
      </c>
      <c r="BP80" s="143"/>
      <c r="BQ80" s="143"/>
      <c r="BR80" s="144">
        <f t="shared" si="181"/>
        <v>0.64100000000000001</v>
      </c>
      <c r="BS80" s="143">
        <v>0</v>
      </c>
      <c r="BT80" s="143">
        <v>0</v>
      </c>
      <c r="BU80" s="143">
        <v>0</v>
      </c>
      <c r="BV80" s="143">
        <v>1.179</v>
      </c>
      <c r="BW80" s="143">
        <v>0</v>
      </c>
      <c r="BX80" s="143">
        <v>0</v>
      </c>
      <c r="BY80" s="143">
        <v>0</v>
      </c>
      <c r="BZ80" s="143">
        <v>0</v>
      </c>
      <c r="CA80" s="143"/>
      <c r="CB80" s="143"/>
      <c r="CC80" s="144">
        <f t="shared" si="182"/>
        <v>1.179</v>
      </c>
      <c r="CD80" s="143">
        <v>0</v>
      </c>
      <c r="CE80" s="143">
        <v>0</v>
      </c>
      <c r="CF80" s="143">
        <v>0</v>
      </c>
      <c r="CG80" s="143">
        <v>1.4239999999999999</v>
      </c>
      <c r="CH80" s="143">
        <v>0</v>
      </c>
      <c r="CI80" s="143">
        <v>0</v>
      </c>
      <c r="CJ80" s="143">
        <v>0</v>
      </c>
      <c r="CK80" s="143">
        <v>0</v>
      </c>
      <c r="CL80" s="145"/>
      <c r="CM80" s="145"/>
      <c r="CN80" s="146">
        <f t="shared" si="183"/>
        <v>1.4239999999999999</v>
      </c>
      <c r="CO80" s="138"/>
      <c r="CP80" s="147" t="s">
        <v>2458</v>
      </c>
      <c r="CQ80" s="138"/>
      <c r="CR80" s="147"/>
      <c r="CS80" s="55"/>
      <c r="CT80" s="55"/>
      <c r="CU80" s="24" t="s">
        <v>2457</v>
      </c>
      <c r="CV80" s="141" t="s">
        <v>27</v>
      </c>
      <c r="CW80" s="142">
        <v>3</v>
      </c>
      <c r="CX80" s="143" t="s">
        <v>2459</v>
      </c>
      <c r="CY80" s="143" t="s">
        <v>2460</v>
      </c>
      <c r="CZ80" s="143" t="s">
        <v>2461</v>
      </c>
      <c r="DA80" s="143" t="s">
        <v>2462</v>
      </c>
      <c r="DB80" s="143" t="s">
        <v>2463</v>
      </c>
      <c r="DC80" s="143" t="s">
        <v>2464</v>
      </c>
      <c r="DD80" s="143" t="s">
        <v>2465</v>
      </c>
      <c r="DE80" s="143" t="s">
        <v>2466</v>
      </c>
      <c r="DF80" s="143" t="s">
        <v>2467</v>
      </c>
      <c r="DG80" s="143" t="s">
        <v>2468</v>
      </c>
      <c r="DH80" s="144" t="s">
        <v>2469</v>
      </c>
      <c r="DI80" s="143" t="s">
        <v>2459</v>
      </c>
      <c r="DJ80" s="143" t="s">
        <v>2460</v>
      </c>
      <c r="DK80" s="143" t="s">
        <v>2461</v>
      </c>
      <c r="DL80" s="143" t="s">
        <v>2462</v>
      </c>
      <c r="DM80" s="143" t="s">
        <v>2463</v>
      </c>
      <c r="DN80" s="143" t="s">
        <v>2464</v>
      </c>
      <c r="DO80" s="143" t="s">
        <v>2465</v>
      </c>
      <c r="DP80" s="143" t="s">
        <v>2466</v>
      </c>
      <c r="DQ80" s="143" t="s">
        <v>2467</v>
      </c>
      <c r="DR80" s="143" t="s">
        <v>2468</v>
      </c>
      <c r="DS80" s="144" t="s">
        <v>2469</v>
      </c>
      <c r="DT80" s="143" t="s">
        <v>2459</v>
      </c>
      <c r="DU80" s="143" t="s">
        <v>2460</v>
      </c>
      <c r="DV80" s="143" t="s">
        <v>2461</v>
      </c>
      <c r="DW80" s="143" t="s">
        <v>2462</v>
      </c>
      <c r="DX80" s="143" t="s">
        <v>2463</v>
      </c>
      <c r="DY80" s="143" t="s">
        <v>2464</v>
      </c>
      <c r="DZ80" s="143" t="s">
        <v>2465</v>
      </c>
      <c r="EA80" s="143" t="s">
        <v>2466</v>
      </c>
      <c r="EB80" s="143" t="s">
        <v>2467</v>
      </c>
      <c r="EC80" s="143" t="s">
        <v>2468</v>
      </c>
      <c r="ED80" s="144" t="s">
        <v>2469</v>
      </c>
      <c r="EE80" s="143" t="s">
        <v>2459</v>
      </c>
      <c r="EF80" s="143" t="s">
        <v>2460</v>
      </c>
      <c r="EG80" s="143" t="s">
        <v>2461</v>
      </c>
      <c r="EH80" s="143" t="s">
        <v>2462</v>
      </c>
      <c r="EI80" s="143" t="s">
        <v>2463</v>
      </c>
      <c r="EJ80" s="143" t="s">
        <v>2464</v>
      </c>
      <c r="EK80" s="143" t="s">
        <v>2465</v>
      </c>
      <c r="EL80" s="143" t="s">
        <v>2466</v>
      </c>
      <c r="EM80" s="143" t="s">
        <v>2467</v>
      </c>
      <c r="EN80" s="143" t="s">
        <v>2468</v>
      </c>
      <c r="EO80" s="144" t="s">
        <v>2469</v>
      </c>
      <c r="EP80" s="143" t="s">
        <v>2459</v>
      </c>
      <c r="EQ80" s="143" t="s">
        <v>2460</v>
      </c>
      <c r="ER80" s="143" t="s">
        <v>2461</v>
      </c>
      <c r="ES80" s="143" t="s">
        <v>2462</v>
      </c>
      <c r="ET80" s="143" t="s">
        <v>2463</v>
      </c>
      <c r="EU80" s="143" t="s">
        <v>2464</v>
      </c>
      <c r="EV80" s="143" t="s">
        <v>2465</v>
      </c>
      <c r="EW80" s="143" t="s">
        <v>2466</v>
      </c>
      <c r="EX80" s="143" t="s">
        <v>2467</v>
      </c>
      <c r="EY80" s="143" t="s">
        <v>2468</v>
      </c>
      <c r="EZ80" s="144" t="s">
        <v>2469</v>
      </c>
      <c r="FA80" s="143" t="s">
        <v>2459</v>
      </c>
      <c r="FB80" s="143" t="s">
        <v>2460</v>
      </c>
      <c r="FC80" s="143" t="s">
        <v>2461</v>
      </c>
      <c r="FD80" s="143" t="s">
        <v>2462</v>
      </c>
      <c r="FE80" s="143" t="s">
        <v>2463</v>
      </c>
      <c r="FF80" s="143" t="s">
        <v>2464</v>
      </c>
      <c r="FG80" s="143" t="s">
        <v>2465</v>
      </c>
      <c r="FH80" s="143" t="s">
        <v>2466</v>
      </c>
      <c r="FI80" s="143" t="s">
        <v>2467</v>
      </c>
      <c r="FJ80" s="143" t="s">
        <v>2468</v>
      </c>
      <c r="FK80" s="144" t="s">
        <v>2469</v>
      </c>
      <c r="FL80" s="143" t="s">
        <v>2459</v>
      </c>
      <c r="FM80" s="143" t="s">
        <v>2460</v>
      </c>
      <c r="FN80" s="143" t="s">
        <v>2461</v>
      </c>
      <c r="FO80" s="143" t="s">
        <v>2462</v>
      </c>
      <c r="FP80" s="143" t="s">
        <v>2463</v>
      </c>
      <c r="FQ80" s="143" t="s">
        <v>2464</v>
      </c>
      <c r="FR80" s="143" t="s">
        <v>2465</v>
      </c>
      <c r="FS80" s="143" t="s">
        <v>2466</v>
      </c>
      <c r="FT80" s="143" t="s">
        <v>2467</v>
      </c>
      <c r="FU80" s="143" t="s">
        <v>2468</v>
      </c>
      <c r="FV80" s="144" t="s">
        <v>2469</v>
      </c>
      <c r="FW80" s="143" t="s">
        <v>2459</v>
      </c>
      <c r="FX80" s="143" t="s">
        <v>2460</v>
      </c>
      <c r="FY80" s="143" t="s">
        <v>2461</v>
      </c>
      <c r="FZ80" s="143" t="s">
        <v>2462</v>
      </c>
      <c r="GA80" s="143" t="s">
        <v>2463</v>
      </c>
      <c r="GB80" s="143" t="s">
        <v>2464</v>
      </c>
      <c r="GC80" s="143" t="s">
        <v>2465</v>
      </c>
      <c r="GD80" s="143" t="s">
        <v>2466</v>
      </c>
      <c r="GE80" s="145" t="s">
        <v>2467</v>
      </c>
      <c r="GF80" s="145" t="s">
        <v>2468</v>
      </c>
      <c r="GG80" s="146" t="s">
        <v>2469</v>
      </c>
      <c r="GH80" s="138"/>
      <c r="GI80" s="147" t="s">
        <v>2458</v>
      </c>
      <c r="GJ80" s="138"/>
      <c r="GK80" s="147"/>
      <c r="GL80" s="55"/>
    </row>
    <row r="81" spans="1:194" ht="20.25" customHeight="1">
      <c r="A81" s="86"/>
      <c r="B81" s="24" t="s">
        <v>2470</v>
      </c>
      <c r="C81" s="141" t="s">
        <v>27</v>
      </c>
      <c r="D81" s="142">
        <v>3</v>
      </c>
      <c r="E81" s="144">
        <f t="shared" ref="E81:L81" si="200">IFERROR(SUM(E79:E80), 0)</f>
        <v>0</v>
      </c>
      <c r="F81" s="144">
        <f t="shared" si="200"/>
        <v>0</v>
      </c>
      <c r="G81" s="144">
        <f t="shared" si="200"/>
        <v>0</v>
      </c>
      <c r="H81" s="144">
        <f t="shared" si="200"/>
        <v>0</v>
      </c>
      <c r="I81" s="144">
        <f t="shared" si="200"/>
        <v>0</v>
      </c>
      <c r="J81" s="144">
        <f t="shared" si="200"/>
        <v>0</v>
      </c>
      <c r="K81" s="144">
        <f t="shared" si="200"/>
        <v>0</v>
      </c>
      <c r="L81" s="144">
        <f t="shared" si="200"/>
        <v>0</v>
      </c>
      <c r="M81" s="144">
        <f>IFERROR(SUM(M79:M80), 0)</f>
        <v>0</v>
      </c>
      <c r="N81" s="144">
        <f>IFERROR(SUM(N79:N80), 0)</f>
        <v>0</v>
      </c>
      <c r="O81" s="144">
        <f t="shared" si="176"/>
        <v>0</v>
      </c>
      <c r="P81" s="144">
        <f t="shared" ref="P81:Y81" si="201">IFERROR(SUM(P79:P80), 0)</f>
        <v>0</v>
      </c>
      <c r="Q81" s="144">
        <f t="shared" si="201"/>
        <v>0</v>
      </c>
      <c r="R81" s="144">
        <f t="shared" si="201"/>
        <v>0</v>
      </c>
      <c r="S81" s="144">
        <f t="shared" si="201"/>
        <v>0</v>
      </c>
      <c r="T81" s="144">
        <f t="shared" si="201"/>
        <v>0</v>
      </c>
      <c r="U81" s="144">
        <f t="shared" si="201"/>
        <v>0</v>
      </c>
      <c r="V81" s="144">
        <f t="shared" si="201"/>
        <v>0</v>
      </c>
      <c r="W81" s="144">
        <f t="shared" si="201"/>
        <v>0</v>
      </c>
      <c r="X81" s="144">
        <f t="shared" si="201"/>
        <v>0</v>
      </c>
      <c r="Y81" s="144">
        <f t="shared" si="201"/>
        <v>0</v>
      </c>
      <c r="Z81" s="144">
        <f t="shared" si="177"/>
        <v>0</v>
      </c>
      <c r="AA81" s="144">
        <f t="shared" ref="AA81:AJ81" si="202">IFERROR(SUM(AA79:AA80), 0)</f>
        <v>0</v>
      </c>
      <c r="AB81" s="144">
        <f t="shared" si="202"/>
        <v>0</v>
      </c>
      <c r="AC81" s="144">
        <f t="shared" si="202"/>
        <v>0</v>
      </c>
      <c r="AD81" s="144">
        <f t="shared" si="202"/>
        <v>0</v>
      </c>
      <c r="AE81" s="144">
        <f t="shared" si="202"/>
        <v>0</v>
      </c>
      <c r="AF81" s="144">
        <f t="shared" si="202"/>
        <v>0</v>
      </c>
      <c r="AG81" s="144">
        <f t="shared" si="202"/>
        <v>0</v>
      </c>
      <c r="AH81" s="144">
        <f t="shared" si="202"/>
        <v>0</v>
      </c>
      <c r="AI81" s="144">
        <f t="shared" si="202"/>
        <v>0</v>
      </c>
      <c r="AJ81" s="144">
        <f t="shared" si="202"/>
        <v>0</v>
      </c>
      <c r="AK81" s="144">
        <f t="shared" si="178"/>
        <v>0</v>
      </c>
      <c r="AL81" s="144">
        <f t="shared" ref="AL81:AU81" si="203">IFERROR(SUM(AL79:AL80), 0)</f>
        <v>0</v>
      </c>
      <c r="AM81" s="144">
        <f t="shared" si="203"/>
        <v>0</v>
      </c>
      <c r="AN81" s="144">
        <f t="shared" si="203"/>
        <v>0</v>
      </c>
      <c r="AO81" s="144">
        <f t="shared" si="203"/>
        <v>6.13</v>
      </c>
      <c r="AP81" s="144">
        <f t="shared" si="203"/>
        <v>0</v>
      </c>
      <c r="AQ81" s="144">
        <f t="shared" si="203"/>
        <v>0</v>
      </c>
      <c r="AR81" s="144">
        <f t="shared" si="203"/>
        <v>0</v>
      </c>
      <c r="AS81" s="144">
        <f t="shared" si="203"/>
        <v>0</v>
      </c>
      <c r="AT81" s="144">
        <f t="shared" si="203"/>
        <v>0</v>
      </c>
      <c r="AU81" s="144">
        <f t="shared" si="203"/>
        <v>0</v>
      </c>
      <c r="AV81" s="144">
        <f t="shared" si="179"/>
        <v>6.13</v>
      </c>
      <c r="AW81" s="144">
        <f t="shared" ref="AW81:BF81" si="204">IFERROR(SUM(AW79:AW80), 0)</f>
        <v>0</v>
      </c>
      <c r="AX81" s="144">
        <f t="shared" si="204"/>
        <v>0</v>
      </c>
      <c r="AY81" s="144">
        <f t="shared" si="204"/>
        <v>0</v>
      </c>
      <c r="AZ81" s="144">
        <f t="shared" si="204"/>
        <v>9.3889999999999993</v>
      </c>
      <c r="BA81" s="144">
        <f t="shared" si="204"/>
        <v>0</v>
      </c>
      <c r="BB81" s="144">
        <f t="shared" si="204"/>
        <v>0</v>
      </c>
      <c r="BC81" s="144">
        <f t="shared" si="204"/>
        <v>0</v>
      </c>
      <c r="BD81" s="144">
        <f t="shared" si="204"/>
        <v>0</v>
      </c>
      <c r="BE81" s="144">
        <f t="shared" si="204"/>
        <v>0</v>
      </c>
      <c r="BF81" s="144">
        <f t="shared" si="204"/>
        <v>0</v>
      </c>
      <c r="BG81" s="144">
        <f t="shared" si="180"/>
        <v>9.3889999999999993</v>
      </c>
      <c r="BH81" s="144">
        <f t="shared" ref="BH81:BQ81" si="205">IFERROR(SUM(BH79:BH80), 0)</f>
        <v>0</v>
      </c>
      <c r="BI81" s="144">
        <f t="shared" si="205"/>
        <v>0</v>
      </c>
      <c r="BJ81" s="144">
        <f t="shared" si="205"/>
        <v>0</v>
      </c>
      <c r="BK81" s="144">
        <f t="shared" si="205"/>
        <v>8.0850000000000009</v>
      </c>
      <c r="BL81" s="144">
        <f t="shared" si="205"/>
        <v>0</v>
      </c>
      <c r="BM81" s="144">
        <f t="shared" si="205"/>
        <v>0</v>
      </c>
      <c r="BN81" s="144">
        <f t="shared" si="205"/>
        <v>0</v>
      </c>
      <c r="BO81" s="144">
        <f t="shared" si="205"/>
        <v>0</v>
      </c>
      <c r="BP81" s="144">
        <f t="shared" si="205"/>
        <v>0</v>
      </c>
      <c r="BQ81" s="144">
        <f t="shared" si="205"/>
        <v>0</v>
      </c>
      <c r="BR81" s="144">
        <f t="shared" si="181"/>
        <v>8.0850000000000009</v>
      </c>
      <c r="BS81" s="144">
        <f t="shared" ref="BS81:CB81" si="206">IFERROR(SUM(BS79:BS80), 0)</f>
        <v>0</v>
      </c>
      <c r="BT81" s="144">
        <f t="shared" si="206"/>
        <v>0</v>
      </c>
      <c r="BU81" s="144">
        <f t="shared" si="206"/>
        <v>0</v>
      </c>
      <c r="BV81" s="144">
        <f t="shared" si="206"/>
        <v>7.42</v>
      </c>
      <c r="BW81" s="144">
        <f t="shared" si="206"/>
        <v>0</v>
      </c>
      <c r="BX81" s="144">
        <f t="shared" si="206"/>
        <v>0</v>
      </c>
      <c r="BY81" s="144">
        <f t="shared" si="206"/>
        <v>0</v>
      </c>
      <c r="BZ81" s="144">
        <f t="shared" si="206"/>
        <v>0</v>
      </c>
      <c r="CA81" s="144">
        <f t="shared" si="206"/>
        <v>0</v>
      </c>
      <c r="CB81" s="144">
        <f t="shared" si="206"/>
        <v>0</v>
      </c>
      <c r="CC81" s="144">
        <f t="shared" si="182"/>
        <v>7.42</v>
      </c>
      <c r="CD81" s="144">
        <f t="shared" ref="CD81:CM81" si="207">IFERROR(SUM(CD79:CD80), 0)</f>
        <v>0</v>
      </c>
      <c r="CE81" s="144">
        <f t="shared" si="207"/>
        <v>0</v>
      </c>
      <c r="CF81" s="144">
        <f t="shared" si="207"/>
        <v>0</v>
      </c>
      <c r="CG81" s="144">
        <f t="shared" si="207"/>
        <v>5.3159999999999998</v>
      </c>
      <c r="CH81" s="144">
        <f t="shared" si="207"/>
        <v>0</v>
      </c>
      <c r="CI81" s="144">
        <f t="shared" si="207"/>
        <v>0</v>
      </c>
      <c r="CJ81" s="144">
        <f t="shared" si="207"/>
        <v>0</v>
      </c>
      <c r="CK81" s="144">
        <f t="shared" si="207"/>
        <v>0</v>
      </c>
      <c r="CL81" s="148">
        <f t="shared" si="207"/>
        <v>0</v>
      </c>
      <c r="CM81" s="148">
        <f t="shared" si="207"/>
        <v>0</v>
      </c>
      <c r="CN81" s="146">
        <f t="shared" si="183"/>
        <v>5.3159999999999998</v>
      </c>
      <c r="CO81" s="138"/>
      <c r="CP81" s="147" t="s">
        <v>2471</v>
      </c>
      <c r="CQ81" s="138"/>
      <c r="CR81" s="147"/>
      <c r="CS81" s="55"/>
      <c r="CT81" s="55"/>
      <c r="CU81" s="24" t="s">
        <v>2470</v>
      </c>
      <c r="CV81" s="141" t="s">
        <v>27</v>
      </c>
      <c r="CW81" s="142">
        <v>3</v>
      </c>
      <c r="CX81" s="144" t="s">
        <v>2472</v>
      </c>
      <c r="CY81" s="144" t="s">
        <v>2473</v>
      </c>
      <c r="CZ81" s="144" t="s">
        <v>2474</v>
      </c>
      <c r="DA81" s="144" t="s">
        <v>2475</v>
      </c>
      <c r="DB81" s="144" t="s">
        <v>2476</v>
      </c>
      <c r="DC81" s="144" t="s">
        <v>2477</v>
      </c>
      <c r="DD81" s="144" t="s">
        <v>2478</v>
      </c>
      <c r="DE81" s="144" t="s">
        <v>2479</v>
      </c>
      <c r="DF81" s="144" t="s">
        <v>2480</v>
      </c>
      <c r="DG81" s="144" t="s">
        <v>2481</v>
      </c>
      <c r="DH81" s="144" t="s">
        <v>2482</v>
      </c>
      <c r="DI81" s="144" t="s">
        <v>2472</v>
      </c>
      <c r="DJ81" s="144" t="s">
        <v>2473</v>
      </c>
      <c r="DK81" s="144" t="s">
        <v>2474</v>
      </c>
      <c r="DL81" s="144" t="s">
        <v>2475</v>
      </c>
      <c r="DM81" s="144" t="s">
        <v>2476</v>
      </c>
      <c r="DN81" s="144" t="s">
        <v>2477</v>
      </c>
      <c r="DO81" s="144" t="s">
        <v>2478</v>
      </c>
      <c r="DP81" s="144" t="s">
        <v>2479</v>
      </c>
      <c r="DQ81" s="144" t="s">
        <v>2480</v>
      </c>
      <c r="DR81" s="144" t="s">
        <v>2481</v>
      </c>
      <c r="DS81" s="144" t="s">
        <v>2482</v>
      </c>
      <c r="DT81" s="144" t="s">
        <v>2472</v>
      </c>
      <c r="DU81" s="144" t="s">
        <v>2473</v>
      </c>
      <c r="DV81" s="144" t="s">
        <v>2474</v>
      </c>
      <c r="DW81" s="144" t="s">
        <v>2475</v>
      </c>
      <c r="DX81" s="144" t="s">
        <v>2476</v>
      </c>
      <c r="DY81" s="144" t="s">
        <v>2477</v>
      </c>
      <c r="DZ81" s="144" t="s">
        <v>2478</v>
      </c>
      <c r="EA81" s="144" t="s">
        <v>2479</v>
      </c>
      <c r="EB81" s="144" t="s">
        <v>2480</v>
      </c>
      <c r="EC81" s="144" t="s">
        <v>2481</v>
      </c>
      <c r="ED81" s="144" t="s">
        <v>2482</v>
      </c>
      <c r="EE81" s="144" t="s">
        <v>2472</v>
      </c>
      <c r="EF81" s="144" t="s">
        <v>2473</v>
      </c>
      <c r="EG81" s="144" t="s">
        <v>2474</v>
      </c>
      <c r="EH81" s="144" t="s">
        <v>2475</v>
      </c>
      <c r="EI81" s="144" t="s">
        <v>2476</v>
      </c>
      <c r="EJ81" s="144" t="s">
        <v>2477</v>
      </c>
      <c r="EK81" s="144" t="s">
        <v>2478</v>
      </c>
      <c r="EL81" s="144" t="s">
        <v>2479</v>
      </c>
      <c r="EM81" s="144" t="s">
        <v>2480</v>
      </c>
      <c r="EN81" s="144" t="s">
        <v>2481</v>
      </c>
      <c r="EO81" s="144" t="s">
        <v>2482</v>
      </c>
      <c r="EP81" s="144" t="s">
        <v>2472</v>
      </c>
      <c r="EQ81" s="144" t="s">
        <v>2473</v>
      </c>
      <c r="ER81" s="144" t="s">
        <v>2474</v>
      </c>
      <c r="ES81" s="144" t="s">
        <v>2475</v>
      </c>
      <c r="ET81" s="144" t="s">
        <v>2476</v>
      </c>
      <c r="EU81" s="144" t="s">
        <v>2477</v>
      </c>
      <c r="EV81" s="144" t="s">
        <v>2478</v>
      </c>
      <c r="EW81" s="144" t="s">
        <v>2479</v>
      </c>
      <c r="EX81" s="144" t="s">
        <v>2480</v>
      </c>
      <c r="EY81" s="144" t="s">
        <v>2481</v>
      </c>
      <c r="EZ81" s="144" t="s">
        <v>2482</v>
      </c>
      <c r="FA81" s="144" t="s">
        <v>2472</v>
      </c>
      <c r="FB81" s="144" t="s">
        <v>2473</v>
      </c>
      <c r="FC81" s="144" t="s">
        <v>2474</v>
      </c>
      <c r="FD81" s="144" t="s">
        <v>2475</v>
      </c>
      <c r="FE81" s="144" t="s">
        <v>2476</v>
      </c>
      <c r="FF81" s="144" t="s">
        <v>2477</v>
      </c>
      <c r="FG81" s="144" t="s">
        <v>2478</v>
      </c>
      <c r="FH81" s="144" t="s">
        <v>2479</v>
      </c>
      <c r="FI81" s="144" t="s">
        <v>2480</v>
      </c>
      <c r="FJ81" s="144" t="s">
        <v>2481</v>
      </c>
      <c r="FK81" s="144" t="s">
        <v>2482</v>
      </c>
      <c r="FL81" s="144" t="s">
        <v>2472</v>
      </c>
      <c r="FM81" s="144" t="s">
        <v>2473</v>
      </c>
      <c r="FN81" s="144" t="s">
        <v>2474</v>
      </c>
      <c r="FO81" s="144" t="s">
        <v>2475</v>
      </c>
      <c r="FP81" s="144" t="s">
        <v>2476</v>
      </c>
      <c r="FQ81" s="144" t="s">
        <v>2477</v>
      </c>
      <c r="FR81" s="144" t="s">
        <v>2478</v>
      </c>
      <c r="FS81" s="144" t="s">
        <v>2479</v>
      </c>
      <c r="FT81" s="144" t="s">
        <v>2480</v>
      </c>
      <c r="FU81" s="144" t="s">
        <v>2481</v>
      </c>
      <c r="FV81" s="144" t="s">
        <v>2482</v>
      </c>
      <c r="FW81" s="144" t="s">
        <v>2472</v>
      </c>
      <c r="FX81" s="144" t="s">
        <v>2473</v>
      </c>
      <c r="FY81" s="144" t="s">
        <v>2474</v>
      </c>
      <c r="FZ81" s="144" t="s">
        <v>2475</v>
      </c>
      <c r="GA81" s="144" t="s">
        <v>2476</v>
      </c>
      <c r="GB81" s="144" t="s">
        <v>2477</v>
      </c>
      <c r="GC81" s="144" t="s">
        <v>2478</v>
      </c>
      <c r="GD81" s="144" t="s">
        <v>2479</v>
      </c>
      <c r="GE81" s="148" t="s">
        <v>2480</v>
      </c>
      <c r="GF81" s="148" t="s">
        <v>2481</v>
      </c>
      <c r="GG81" s="146" t="s">
        <v>2482</v>
      </c>
      <c r="GH81" s="138"/>
      <c r="GI81" s="147" t="s">
        <v>2471</v>
      </c>
      <c r="GJ81" s="138"/>
      <c r="GK81" s="147"/>
      <c r="GL81" s="55"/>
    </row>
    <row r="82" spans="1:194" ht="20.25" customHeight="1">
      <c r="A82" s="131"/>
      <c r="B82" s="24" t="s">
        <v>2483</v>
      </c>
      <c r="C82" s="141" t="s">
        <v>27</v>
      </c>
      <c r="D82" s="142">
        <v>3</v>
      </c>
      <c r="E82" s="143">
        <v>0</v>
      </c>
      <c r="F82" s="143">
        <v>0</v>
      </c>
      <c r="G82" s="143">
        <v>0</v>
      </c>
      <c r="H82" s="143">
        <v>3.298</v>
      </c>
      <c r="I82" s="143">
        <v>0</v>
      </c>
      <c r="J82" s="143">
        <v>0</v>
      </c>
      <c r="K82" s="143">
        <v>0</v>
      </c>
      <c r="L82" s="143">
        <v>0</v>
      </c>
      <c r="M82" s="143"/>
      <c r="N82" s="143"/>
      <c r="O82" s="144">
        <f t="shared" si="176"/>
        <v>3.298</v>
      </c>
      <c r="P82" s="143">
        <v>0</v>
      </c>
      <c r="Q82" s="143">
        <v>0</v>
      </c>
      <c r="R82" s="143">
        <v>0</v>
      </c>
      <c r="S82" s="143">
        <v>5.6349999999999998</v>
      </c>
      <c r="T82" s="143">
        <v>0</v>
      </c>
      <c r="U82" s="143">
        <v>0</v>
      </c>
      <c r="V82" s="143">
        <v>0</v>
      </c>
      <c r="W82" s="143">
        <v>0</v>
      </c>
      <c r="X82" s="143"/>
      <c r="Y82" s="143"/>
      <c r="Z82" s="144">
        <f t="shared" si="177"/>
        <v>5.6349999999999998</v>
      </c>
      <c r="AA82" s="143">
        <v>0</v>
      </c>
      <c r="AB82" s="143">
        <v>0</v>
      </c>
      <c r="AC82" s="143">
        <v>0</v>
      </c>
      <c r="AD82" s="143">
        <v>15.548999999999999</v>
      </c>
      <c r="AE82" s="143">
        <v>0</v>
      </c>
      <c r="AF82" s="143">
        <v>0</v>
      </c>
      <c r="AG82" s="143">
        <v>0</v>
      </c>
      <c r="AH82" s="143">
        <v>0</v>
      </c>
      <c r="AI82" s="143"/>
      <c r="AJ82" s="143"/>
      <c r="AK82" s="144">
        <f t="shared" si="178"/>
        <v>15.548999999999999</v>
      </c>
      <c r="AL82" s="143">
        <v>0</v>
      </c>
      <c r="AM82" s="143">
        <v>0</v>
      </c>
      <c r="AN82" s="143">
        <v>0</v>
      </c>
      <c r="AO82" s="143">
        <v>1.988</v>
      </c>
      <c r="AP82" s="143">
        <v>0</v>
      </c>
      <c r="AQ82" s="143">
        <v>0</v>
      </c>
      <c r="AR82" s="143">
        <v>0</v>
      </c>
      <c r="AS82" s="143">
        <v>0</v>
      </c>
      <c r="AT82" s="143"/>
      <c r="AU82" s="143"/>
      <c r="AV82" s="144">
        <f t="shared" si="179"/>
        <v>1.988</v>
      </c>
      <c r="AW82" s="143">
        <v>0</v>
      </c>
      <c r="AX82" s="143">
        <v>0</v>
      </c>
      <c r="AY82" s="143">
        <v>0</v>
      </c>
      <c r="AZ82" s="143">
        <v>1.9430000000000001</v>
      </c>
      <c r="BA82" s="143">
        <v>0</v>
      </c>
      <c r="BB82" s="143">
        <v>0</v>
      </c>
      <c r="BC82" s="143">
        <v>0</v>
      </c>
      <c r="BD82" s="143">
        <v>0</v>
      </c>
      <c r="BE82" s="143"/>
      <c r="BF82" s="143"/>
      <c r="BG82" s="144">
        <f t="shared" si="180"/>
        <v>1.9430000000000001</v>
      </c>
      <c r="BH82" s="143">
        <v>0</v>
      </c>
      <c r="BI82" s="143">
        <v>0</v>
      </c>
      <c r="BJ82" s="143">
        <v>0</v>
      </c>
      <c r="BK82" s="143">
        <v>0.95499999999999996</v>
      </c>
      <c r="BL82" s="143">
        <v>0</v>
      </c>
      <c r="BM82" s="143">
        <v>0</v>
      </c>
      <c r="BN82" s="143">
        <v>0</v>
      </c>
      <c r="BO82" s="143">
        <v>0</v>
      </c>
      <c r="BP82" s="143"/>
      <c r="BQ82" s="143"/>
      <c r="BR82" s="144">
        <f t="shared" si="181"/>
        <v>0.95499999999999996</v>
      </c>
      <c r="BS82" s="143">
        <v>0</v>
      </c>
      <c r="BT82" s="143">
        <v>0</v>
      </c>
      <c r="BU82" s="143">
        <v>0</v>
      </c>
      <c r="BV82" s="143">
        <v>0</v>
      </c>
      <c r="BW82" s="143">
        <v>0</v>
      </c>
      <c r="BX82" s="143">
        <v>0</v>
      </c>
      <c r="BY82" s="143">
        <v>0</v>
      </c>
      <c r="BZ82" s="143">
        <v>0</v>
      </c>
      <c r="CA82" s="143"/>
      <c r="CB82" s="143"/>
      <c r="CC82" s="144">
        <f t="shared" si="182"/>
        <v>0</v>
      </c>
      <c r="CD82" s="143">
        <v>0</v>
      </c>
      <c r="CE82" s="143">
        <v>0</v>
      </c>
      <c r="CF82" s="143">
        <v>0</v>
      </c>
      <c r="CG82" s="143">
        <v>0</v>
      </c>
      <c r="CH82" s="143">
        <v>0</v>
      </c>
      <c r="CI82" s="143">
        <v>0</v>
      </c>
      <c r="CJ82" s="143">
        <v>0</v>
      </c>
      <c r="CK82" s="143">
        <v>0</v>
      </c>
      <c r="CL82" s="145"/>
      <c r="CM82" s="145"/>
      <c r="CN82" s="146">
        <f t="shared" si="183"/>
        <v>0</v>
      </c>
      <c r="CO82" s="138"/>
      <c r="CP82" s="147" t="s">
        <v>2484</v>
      </c>
      <c r="CQ82" s="138"/>
      <c r="CR82" s="147"/>
      <c r="CS82" s="140"/>
      <c r="CT82" s="140"/>
      <c r="CU82" s="24" t="s">
        <v>2483</v>
      </c>
      <c r="CV82" s="141" t="s">
        <v>27</v>
      </c>
      <c r="CW82" s="142">
        <v>3</v>
      </c>
      <c r="CX82" s="143" t="s">
        <v>2485</v>
      </c>
      <c r="CY82" s="143" t="s">
        <v>2486</v>
      </c>
      <c r="CZ82" s="143" t="s">
        <v>2487</v>
      </c>
      <c r="DA82" s="143" t="s">
        <v>2488</v>
      </c>
      <c r="DB82" s="143" t="s">
        <v>2489</v>
      </c>
      <c r="DC82" s="143" t="s">
        <v>2490</v>
      </c>
      <c r="DD82" s="143" t="s">
        <v>2491</v>
      </c>
      <c r="DE82" s="143" t="s">
        <v>2492</v>
      </c>
      <c r="DF82" s="143" t="s">
        <v>2493</v>
      </c>
      <c r="DG82" s="143" t="s">
        <v>2494</v>
      </c>
      <c r="DH82" s="144" t="s">
        <v>2495</v>
      </c>
      <c r="DI82" s="143" t="s">
        <v>2485</v>
      </c>
      <c r="DJ82" s="143" t="s">
        <v>2486</v>
      </c>
      <c r="DK82" s="143" t="s">
        <v>2487</v>
      </c>
      <c r="DL82" s="143" t="s">
        <v>2488</v>
      </c>
      <c r="DM82" s="143" t="s">
        <v>2489</v>
      </c>
      <c r="DN82" s="143" t="s">
        <v>2490</v>
      </c>
      <c r="DO82" s="143" t="s">
        <v>2491</v>
      </c>
      <c r="DP82" s="143" t="s">
        <v>2492</v>
      </c>
      <c r="DQ82" s="143" t="s">
        <v>2493</v>
      </c>
      <c r="DR82" s="143" t="s">
        <v>2494</v>
      </c>
      <c r="DS82" s="144" t="s">
        <v>2495</v>
      </c>
      <c r="DT82" s="143" t="s">
        <v>2485</v>
      </c>
      <c r="DU82" s="143" t="s">
        <v>2486</v>
      </c>
      <c r="DV82" s="143" t="s">
        <v>2487</v>
      </c>
      <c r="DW82" s="143" t="s">
        <v>2488</v>
      </c>
      <c r="DX82" s="143" t="s">
        <v>2489</v>
      </c>
      <c r="DY82" s="143" t="s">
        <v>2490</v>
      </c>
      <c r="DZ82" s="143" t="s">
        <v>2491</v>
      </c>
      <c r="EA82" s="143" t="s">
        <v>2492</v>
      </c>
      <c r="EB82" s="143" t="s">
        <v>2493</v>
      </c>
      <c r="EC82" s="143" t="s">
        <v>2494</v>
      </c>
      <c r="ED82" s="144" t="s">
        <v>2495</v>
      </c>
      <c r="EE82" s="143" t="s">
        <v>2485</v>
      </c>
      <c r="EF82" s="143" t="s">
        <v>2486</v>
      </c>
      <c r="EG82" s="143" t="s">
        <v>2487</v>
      </c>
      <c r="EH82" s="143" t="s">
        <v>2488</v>
      </c>
      <c r="EI82" s="143" t="s">
        <v>2489</v>
      </c>
      <c r="EJ82" s="143" t="s">
        <v>2490</v>
      </c>
      <c r="EK82" s="143" t="s">
        <v>2491</v>
      </c>
      <c r="EL82" s="143" t="s">
        <v>2492</v>
      </c>
      <c r="EM82" s="143" t="s">
        <v>2493</v>
      </c>
      <c r="EN82" s="143" t="s">
        <v>2494</v>
      </c>
      <c r="EO82" s="144" t="s">
        <v>2495</v>
      </c>
      <c r="EP82" s="143" t="s">
        <v>2485</v>
      </c>
      <c r="EQ82" s="143" t="s">
        <v>2486</v>
      </c>
      <c r="ER82" s="143" t="s">
        <v>2487</v>
      </c>
      <c r="ES82" s="143" t="s">
        <v>2488</v>
      </c>
      <c r="ET82" s="143" t="s">
        <v>2489</v>
      </c>
      <c r="EU82" s="143" t="s">
        <v>2490</v>
      </c>
      <c r="EV82" s="143" t="s">
        <v>2491</v>
      </c>
      <c r="EW82" s="143" t="s">
        <v>2492</v>
      </c>
      <c r="EX82" s="143" t="s">
        <v>2493</v>
      </c>
      <c r="EY82" s="143" t="s">
        <v>2494</v>
      </c>
      <c r="EZ82" s="144" t="s">
        <v>2495</v>
      </c>
      <c r="FA82" s="143" t="s">
        <v>2485</v>
      </c>
      <c r="FB82" s="143" t="s">
        <v>2486</v>
      </c>
      <c r="FC82" s="143" t="s">
        <v>2487</v>
      </c>
      <c r="FD82" s="143" t="s">
        <v>2488</v>
      </c>
      <c r="FE82" s="143" t="s">
        <v>2489</v>
      </c>
      <c r="FF82" s="143" t="s">
        <v>2490</v>
      </c>
      <c r="FG82" s="143" t="s">
        <v>2491</v>
      </c>
      <c r="FH82" s="143" t="s">
        <v>2492</v>
      </c>
      <c r="FI82" s="143" t="s">
        <v>2493</v>
      </c>
      <c r="FJ82" s="143" t="s">
        <v>2494</v>
      </c>
      <c r="FK82" s="144" t="s">
        <v>2495</v>
      </c>
      <c r="FL82" s="143" t="s">
        <v>2485</v>
      </c>
      <c r="FM82" s="143" t="s">
        <v>2486</v>
      </c>
      <c r="FN82" s="143" t="s">
        <v>2487</v>
      </c>
      <c r="FO82" s="143" t="s">
        <v>2488</v>
      </c>
      <c r="FP82" s="143" t="s">
        <v>2489</v>
      </c>
      <c r="FQ82" s="143" t="s">
        <v>2490</v>
      </c>
      <c r="FR82" s="143" t="s">
        <v>2491</v>
      </c>
      <c r="FS82" s="143" t="s">
        <v>2492</v>
      </c>
      <c r="FT82" s="143" t="s">
        <v>2493</v>
      </c>
      <c r="FU82" s="143" t="s">
        <v>2494</v>
      </c>
      <c r="FV82" s="144" t="s">
        <v>2495</v>
      </c>
      <c r="FW82" s="143" t="s">
        <v>2485</v>
      </c>
      <c r="FX82" s="143" t="s">
        <v>2486</v>
      </c>
      <c r="FY82" s="143" t="s">
        <v>2487</v>
      </c>
      <c r="FZ82" s="143" t="s">
        <v>2488</v>
      </c>
      <c r="GA82" s="143" t="s">
        <v>2489</v>
      </c>
      <c r="GB82" s="143" t="s">
        <v>2490</v>
      </c>
      <c r="GC82" s="143" t="s">
        <v>2491</v>
      </c>
      <c r="GD82" s="143" t="s">
        <v>2492</v>
      </c>
      <c r="GE82" s="145" t="s">
        <v>2493</v>
      </c>
      <c r="GF82" s="145" t="s">
        <v>2494</v>
      </c>
      <c r="GG82" s="146" t="s">
        <v>2495</v>
      </c>
      <c r="GH82" s="138"/>
      <c r="GI82" s="147" t="s">
        <v>2484</v>
      </c>
      <c r="GJ82" s="138"/>
      <c r="GK82" s="147"/>
      <c r="GL82" s="140"/>
    </row>
    <row r="83" spans="1:194" ht="20.25" customHeight="1">
      <c r="A83" s="131"/>
      <c r="B83" s="24" t="s">
        <v>2496</v>
      </c>
      <c r="C83" s="141" t="s">
        <v>27</v>
      </c>
      <c r="D83" s="142">
        <v>3</v>
      </c>
      <c r="E83" s="143">
        <v>0</v>
      </c>
      <c r="F83" s="143">
        <v>0</v>
      </c>
      <c r="G83" s="143">
        <v>0</v>
      </c>
      <c r="H83" s="143">
        <v>0</v>
      </c>
      <c r="I83" s="143">
        <v>0</v>
      </c>
      <c r="J83" s="143">
        <v>0</v>
      </c>
      <c r="K83" s="143">
        <v>0</v>
      </c>
      <c r="L83" s="143">
        <v>0</v>
      </c>
      <c r="M83" s="143"/>
      <c r="N83" s="143"/>
      <c r="O83" s="144">
        <f t="shared" si="176"/>
        <v>0</v>
      </c>
      <c r="P83" s="143">
        <v>0</v>
      </c>
      <c r="Q83" s="143">
        <v>0</v>
      </c>
      <c r="R83" s="143">
        <v>0</v>
      </c>
      <c r="S83" s="143">
        <v>0</v>
      </c>
      <c r="T83" s="143">
        <v>0</v>
      </c>
      <c r="U83" s="143">
        <v>0</v>
      </c>
      <c r="V83" s="143">
        <v>0</v>
      </c>
      <c r="W83" s="143">
        <v>0</v>
      </c>
      <c r="X83" s="143"/>
      <c r="Y83" s="143"/>
      <c r="Z83" s="144">
        <f t="shared" si="177"/>
        <v>0</v>
      </c>
      <c r="AA83" s="143">
        <v>0</v>
      </c>
      <c r="AB83" s="143">
        <v>0</v>
      </c>
      <c r="AC83" s="143">
        <v>0</v>
      </c>
      <c r="AD83" s="143">
        <v>0</v>
      </c>
      <c r="AE83" s="143">
        <v>0</v>
      </c>
      <c r="AF83" s="143">
        <v>0</v>
      </c>
      <c r="AG83" s="143">
        <v>0</v>
      </c>
      <c r="AH83" s="143">
        <v>0</v>
      </c>
      <c r="AI83" s="143"/>
      <c r="AJ83" s="143"/>
      <c r="AK83" s="144">
        <f t="shared" si="178"/>
        <v>0</v>
      </c>
      <c r="AL83" s="143">
        <v>0</v>
      </c>
      <c r="AM83" s="143">
        <v>0</v>
      </c>
      <c r="AN83" s="143">
        <v>0</v>
      </c>
      <c r="AO83" s="143">
        <v>0</v>
      </c>
      <c r="AP83" s="143">
        <v>0</v>
      </c>
      <c r="AQ83" s="143">
        <v>0</v>
      </c>
      <c r="AR83" s="143">
        <v>0</v>
      </c>
      <c r="AS83" s="143">
        <v>0</v>
      </c>
      <c r="AT83" s="143"/>
      <c r="AU83" s="143"/>
      <c r="AV83" s="144">
        <f t="shared" si="179"/>
        <v>0</v>
      </c>
      <c r="AW83" s="143">
        <v>0</v>
      </c>
      <c r="AX83" s="143">
        <v>0</v>
      </c>
      <c r="AY83" s="143">
        <v>0</v>
      </c>
      <c r="AZ83" s="143">
        <v>0</v>
      </c>
      <c r="BA83" s="143">
        <v>0</v>
      </c>
      <c r="BB83" s="143">
        <v>0</v>
      </c>
      <c r="BC83" s="143">
        <v>0</v>
      </c>
      <c r="BD83" s="143">
        <v>0</v>
      </c>
      <c r="BE83" s="143"/>
      <c r="BF83" s="143"/>
      <c r="BG83" s="144">
        <f t="shared" si="180"/>
        <v>0</v>
      </c>
      <c r="BH83" s="143">
        <v>0</v>
      </c>
      <c r="BI83" s="143">
        <v>0</v>
      </c>
      <c r="BJ83" s="143">
        <v>0</v>
      </c>
      <c r="BK83" s="143">
        <v>1.2999999999999999E-2</v>
      </c>
      <c r="BL83" s="143">
        <v>0</v>
      </c>
      <c r="BM83" s="143">
        <v>0</v>
      </c>
      <c r="BN83" s="143">
        <v>0</v>
      </c>
      <c r="BO83" s="143">
        <v>0</v>
      </c>
      <c r="BP83" s="143"/>
      <c r="BQ83" s="143"/>
      <c r="BR83" s="144">
        <f t="shared" si="181"/>
        <v>1.2999999999999999E-2</v>
      </c>
      <c r="BS83" s="143">
        <v>0</v>
      </c>
      <c r="BT83" s="143">
        <v>0</v>
      </c>
      <c r="BU83" s="143">
        <v>0</v>
      </c>
      <c r="BV83" s="143">
        <v>2.7E-2</v>
      </c>
      <c r="BW83" s="143">
        <v>0</v>
      </c>
      <c r="BX83" s="143">
        <v>0</v>
      </c>
      <c r="BY83" s="143">
        <v>0</v>
      </c>
      <c r="BZ83" s="143">
        <v>0</v>
      </c>
      <c r="CA83" s="143"/>
      <c r="CB83" s="143"/>
      <c r="CC83" s="144">
        <f t="shared" si="182"/>
        <v>2.7E-2</v>
      </c>
      <c r="CD83" s="143">
        <v>0</v>
      </c>
      <c r="CE83" s="143">
        <v>0</v>
      </c>
      <c r="CF83" s="143">
        <v>0</v>
      </c>
      <c r="CG83" s="143">
        <v>2.7E-2</v>
      </c>
      <c r="CH83" s="143">
        <v>0</v>
      </c>
      <c r="CI83" s="143">
        <v>0</v>
      </c>
      <c r="CJ83" s="143">
        <v>0</v>
      </c>
      <c r="CK83" s="143">
        <v>0</v>
      </c>
      <c r="CL83" s="145"/>
      <c r="CM83" s="145"/>
      <c r="CN83" s="146">
        <f t="shared" si="183"/>
        <v>2.7E-2</v>
      </c>
      <c r="CO83" s="138"/>
      <c r="CP83" s="147" t="s">
        <v>2497</v>
      </c>
      <c r="CQ83" s="138"/>
      <c r="CR83" s="147"/>
      <c r="CS83" s="140"/>
      <c r="CT83" s="140"/>
      <c r="CU83" s="24" t="s">
        <v>2496</v>
      </c>
      <c r="CV83" s="141" t="s">
        <v>27</v>
      </c>
      <c r="CW83" s="142">
        <v>3</v>
      </c>
      <c r="CX83" s="143" t="s">
        <v>2498</v>
      </c>
      <c r="CY83" s="143" t="s">
        <v>2499</v>
      </c>
      <c r="CZ83" s="143" t="s">
        <v>2500</v>
      </c>
      <c r="DA83" s="143" t="s">
        <v>2501</v>
      </c>
      <c r="DB83" s="143" t="s">
        <v>2502</v>
      </c>
      <c r="DC83" s="143" t="s">
        <v>2503</v>
      </c>
      <c r="DD83" s="143" t="s">
        <v>2504</v>
      </c>
      <c r="DE83" s="143" t="s">
        <v>2505</v>
      </c>
      <c r="DF83" s="143" t="s">
        <v>2506</v>
      </c>
      <c r="DG83" s="143" t="s">
        <v>2507</v>
      </c>
      <c r="DH83" s="144" t="s">
        <v>2508</v>
      </c>
      <c r="DI83" s="143" t="s">
        <v>2498</v>
      </c>
      <c r="DJ83" s="143" t="s">
        <v>2499</v>
      </c>
      <c r="DK83" s="143" t="s">
        <v>2500</v>
      </c>
      <c r="DL83" s="143" t="s">
        <v>2501</v>
      </c>
      <c r="DM83" s="143" t="s">
        <v>2502</v>
      </c>
      <c r="DN83" s="143" t="s">
        <v>2503</v>
      </c>
      <c r="DO83" s="143" t="s">
        <v>2504</v>
      </c>
      <c r="DP83" s="143" t="s">
        <v>2505</v>
      </c>
      <c r="DQ83" s="143" t="s">
        <v>2506</v>
      </c>
      <c r="DR83" s="143" t="s">
        <v>2507</v>
      </c>
      <c r="DS83" s="144" t="s">
        <v>2508</v>
      </c>
      <c r="DT83" s="143" t="s">
        <v>2498</v>
      </c>
      <c r="DU83" s="143" t="s">
        <v>2499</v>
      </c>
      <c r="DV83" s="143" t="s">
        <v>2500</v>
      </c>
      <c r="DW83" s="143" t="s">
        <v>2501</v>
      </c>
      <c r="DX83" s="143" t="s">
        <v>2502</v>
      </c>
      <c r="DY83" s="143" t="s">
        <v>2503</v>
      </c>
      <c r="DZ83" s="143" t="s">
        <v>2504</v>
      </c>
      <c r="EA83" s="143" t="s">
        <v>2505</v>
      </c>
      <c r="EB83" s="143" t="s">
        <v>2506</v>
      </c>
      <c r="EC83" s="143" t="s">
        <v>2507</v>
      </c>
      <c r="ED83" s="144" t="s">
        <v>2508</v>
      </c>
      <c r="EE83" s="143" t="s">
        <v>2498</v>
      </c>
      <c r="EF83" s="143" t="s">
        <v>2499</v>
      </c>
      <c r="EG83" s="143" t="s">
        <v>2500</v>
      </c>
      <c r="EH83" s="143" t="s">
        <v>2501</v>
      </c>
      <c r="EI83" s="143" t="s">
        <v>2502</v>
      </c>
      <c r="EJ83" s="143" t="s">
        <v>2503</v>
      </c>
      <c r="EK83" s="143" t="s">
        <v>2504</v>
      </c>
      <c r="EL83" s="143" t="s">
        <v>2505</v>
      </c>
      <c r="EM83" s="143" t="s">
        <v>2506</v>
      </c>
      <c r="EN83" s="143" t="s">
        <v>2507</v>
      </c>
      <c r="EO83" s="144" t="s">
        <v>2508</v>
      </c>
      <c r="EP83" s="143" t="s">
        <v>2498</v>
      </c>
      <c r="EQ83" s="143" t="s">
        <v>2499</v>
      </c>
      <c r="ER83" s="143" t="s">
        <v>2500</v>
      </c>
      <c r="ES83" s="143" t="s">
        <v>2501</v>
      </c>
      <c r="ET83" s="143" t="s">
        <v>2502</v>
      </c>
      <c r="EU83" s="143" t="s">
        <v>2503</v>
      </c>
      <c r="EV83" s="143" t="s">
        <v>2504</v>
      </c>
      <c r="EW83" s="143" t="s">
        <v>2505</v>
      </c>
      <c r="EX83" s="143" t="s">
        <v>2506</v>
      </c>
      <c r="EY83" s="143" t="s">
        <v>2507</v>
      </c>
      <c r="EZ83" s="144" t="s">
        <v>2508</v>
      </c>
      <c r="FA83" s="143" t="s">
        <v>2498</v>
      </c>
      <c r="FB83" s="143" t="s">
        <v>2499</v>
      </c>
      <c r="FC83" s="143" t="s">
        <v>2500</v>
      </c>
      <c r="FD83" s="143" t="s">
        <v>2501</v>
      </c>
      <c r="FE83" s="143" t="s">
        <v>2502</v>
      </c>
      <c r="FF83" s="143" t="s">
        <v>2503</v>
      </c>
      <c r="FG83" s="143" t="s">
        <v>2504</v>
      </c>
      <c r="FH83" s="143" t="s">
        <v>2505</v>
      </c>
      <c r="FI83" s="143" t="s">
        <v>2506</v>
      </c>
      <c r="FJ83" s="143" t="s">
        <v>2507</v>
      </c>
      <c r="FK83" s="144" t="s">
        <v>2508</v>
      </c>
      <c r="FL83" s="143" t="s">
        <v>2498</v>
      </c>
      <c r="FM83" s="143" t="s">
        <v>2499</v>
      </c>
      <c r="FN83" s="143" t="s">
        <v>2500</v>
      </c>
      <c r="FO83" s="143" t="s">
        <v>2501</v>
      </c>
      <c r="FP83" s="143" t="s">
        <v>2502</v>
      </c>
      <c r="FQ83" s="143" t="s">
        <v>2503</v>
      </c>
      <c r="FR83" s="143" t="s">
        <v>2504</v>
      </c>
      <c r="FS83" s="143" t="s">
        <v>2505</v>
      </c>
      <c r="FT83" s="143" t="s">
        <v>2506</v>
      </c>
      <c r="FU83" s="143" t="s">
        <v>2507</v>
      </c>
      <c r="FV83" s="144" t="s">
        <v>2508</v>
      </c>
      <c r="FW83" s="143" t="s">
        <v>2498</v>
      </c>
      <c r="FX83" s="143" t="s">
        <v>2499</v>
      </c>
      <c r="FY83" s="143" t="s">
        <v>2500</v>
      </c>
      <c r="FZ83" s="143" t="s">
        <v>2501</v>
      </c>
      <c r="GA83" s="143" t="s">
        <v>2502</v>
      </c>
      <c r="GB83" s="143" t="s">
        <v>2503</v>
      </c>
      <c r="GC83" s="143" t="s">
        <v>2504</v>
      </c>
      <c r="GD83" s="143" t="s">
        <v>2505</v>
      </c>
      <c r="GE83" s="145" t="s">
        <v>2506</v>
      </c>
      <c r="GF83" s="145" t="s">
        <v>2507</v>
      </c>
      <c r="GG83" s="146" t="s">
        <v>2508</v>
      </c>
      <c r="GH83" s="138"/>
      <c r="GI83" s="147" t="s">
        <v>2497</v>
      </c>
      <c r="GJ83" s="138"/>
      <c r="GK83" s="147"/>
      <c r="GL83" s="140"/>
    </row>
    <row r="84" spans="1:194" ht="20.25" customHeight="1">
      <c r="A84" s="131"/>
      <c r="B84" s="24" t="s">
        <v>2509</v>
      </c>
      <c r="C84" s="141" t="s">
        <v>27</v>
      </c>
      <c r="D84" s="142">
        <v>3</v>
      </c>
      <c r="E84" s="144">
        <f t="shared" ref="E84:L84" si="208">IFERROR(SUM(E82:E83), 0)</f>
        <v>0</v>
      </c>
      <c r="F84" s="144">
        <f t="shared" si="208"/>
        <v>0</v>
      </c>
      <c r="G84" s="144">
        <f t="shared" si="208"/>
        <v>0</v>
      </c>
      <c r="H84" s="144">
        <f t="shared" si="208"/>
        <v>3.298</v>
      </c>
      <c r="I84" s="144">
        <f t="shared" si="208"/>
        <v>0</v>
      </c>
      <c r="J84" s="144">
        <f t="shared" si="208"/>
        <v>0</v>
      </c>
      <c r="K84" s="144">
        <f t="shared" si="208"/>
        <v>0</v>
      </c>
      <c r="L84" s="144">
        <f t="shared" si="208"/>
        <v>0</v>
      </c>
      <c r="M84" s="144">
        <f>IFERROR(SUM(M82:M83), 0)</f>
        <v>0</v>
      </c>
      <c r="N84" s="144">
        <f>IFERROR(SUM(N82:N83), 0)</f>
        <v>0</v>
      </c>
      <c r="O84" s="144">
        <f t="shared" si="176"/>
        <v>3.298</v>
      </c>
      <c r="P84" s="144">
        <f t="shared" ref="P84:Y84" si="209">IFERROR(SUM(P82:P83), 0)</f>
        <v>0</v>
      </c>
      <c r="Q84" s="144">
        <f t="shared" si="209"/>
        <v>0</v>
      </c>
      <c r="R84" s="144">
        <f t="shared" si="209"/>
        <v>0</v>
      </c>
      <c r="S84" s="144">
        <f t="shared" si="209"/>
        <v>5.6349999999999998</v>
      </c>
      <c r="T84" s="144">
        <f t="shared" si="209"/>
        <v>0</v>
      </c>
      <c r="U84" s="144">
        <f t="shared" si="209"/>
        <v>0</v>
      </c>
      <c r="V84" s="144">
        <f t="shared" si="209"/>
        <v>0</v>
      </c>
      <c r="W84" s="144">
        <f t="shared" si="209"/>
        <v>0</v>
      </c>
      <c r="X84" s="144">
        <f t="shared" si="209"/>
        <v>0</v>
      </c>
      <c r="Y84" s="144">
        <f t="shared" si="209"/>
        <v>0</v>
      </c>
      <c r="Z84" s="144">
        <f t="shared" si="177"/>
        <v>5.6349999999999998</v>
      </c>
      <c r="AA84" s="144">
        <f t="shared" ref="AA84:AJ84" si="210">IFERROR(SUM(AA82:AA83), 0)</f>
        <v>0</v>
      </c>
      <c r="AB84" s="144">
        <f t="shared" si="210"/>
        <v>0</v>
      </c>
      <c r="AC84" s="144">
        <f t="shared" si="210"/>
        <v>0</v>
      </c>
      <c r="AD84" s="144">
        <f t="shared" si="210"/>
        <v>15.548999999999999</v>
      </c>
      <c r="AE84" s="144">
        <f t="shared" si="210"/>
        <v>0</v>
      </c>
      <c r="AF84" s="144">
        <f t="shared" si="210"/>
        <v>0</v>
      </c>
      <c r="AG84" s="144">
        <f t="shared" si="210"/>
        <v>0</v>
      </c>
      <c r="AH84" s="144">
        <f t="shared" si="210"/>
        <v>0</v>
      </c>
      <c r="AI84" s="144">
        <f t="shared" si="210"/>
        <v>0</v>
      </c>
      <c r="AJ84" s="144">
        <f t="shared" si="210"/>
        <v>0</v>
      </c>
      <c r="AK84" s="144">
        <f t="shared" si="178"/>
        <v>15.548999999999999</v>
      </c>
      <c r="AL84" s="144">
        <f t="shared" ref="AL84:AU84" si="211">IFERROR(SUM(AL82:AL83), 0)</f>
        <v>0</v>
      </c>
      <c r="AM84" s="144">
        <f t="shared" si="211"/>
        <v>0</v>
      </c>
      <c r="AN84" s="144">
        <f t="shared" si="211"/>
        <v>0</v>
      </c>
      <c r="AO84" s="144">
        <f t="shared" si="211"/>
        <v>1.988</v>
      </c>
      <c r="AP84" s="144">
        <f t="shared" si="211"/>
        <v>0</v>
      </c>
      <c r="AQ84" s="144">
        <f t="shared" si="211"/>
        <v>0</v>
      </c>
      <c r="AR84" s="144">
        <f t="shared" si="211"/>
        <v>0</v>
      </c>
      <c r="AS84" s="144">
        <f t="shared" si="211"/>
        <v>0</v>
      </c>
      <c r="AT84" s="144">
        <f t="shared" si="211"/>
        <v>0</v>
      </c>
      <c r="AU84" s="144">
        <f t="shared" si="211"/>
        <v>0</v>
      </c>
      <c r="AV84" s="144">
        <f t="shared" si="179"/>
        <v>1.988</v>
      </c>
      <c r="AW84" s="144">
        <f t="shared" ref="AW84:BF84" si="212">IFERROR(SUM(AW82:AW83), 0)</f>
        <v>0</v>
      </c>
      <c r="AX84" s="144">
        <f t="shared" si="212"/>
        <v>0</v>
      </c>
      <c r="AY84" s="144">
        <f t="shared" si="212"/>
        <v>0</v>
      </c>
      <c r="AZ84" s="144">
        <f t="shared" si="212"/>
        <v>1.9430000000000001</v>
      </c>
      <c r="BA84" s="144">
        <f t="shared" si="212"/>
        <v>0</v>
      </c>
      <c r="BB84" s="144">
        <f t="shared" si="212"/>
        <v>0</v>
      </c>
      <c r="BC84" s="144">
        <f t="shared" si="212"/>
        <v>0</v>
      </c>
      <c r="BD84" s="144">
        <f t="shared" si="212"/>
        <v>0</v>
      </c>
      <c r="BE84" s="144">
        <f t="shared" si="212"/>
        <v>0</v>
      </c>
      <c r="BF84" s="144">
        <f t="shared" si="212"/>
        <v>0</v>
      </c>
      <c r="BG84" s="144">
        <f t="shared" si="180"/>
        <v>1.9430000000000001</v>
      </c>
      <c r="BH84" s="144">
        <f t="shared" ref="BH84:BQ84" si="213">IFERROR(SUM(BH82:BH83), 0)</f>
        <v>0</v>
      </c>
      <c r="BI84" s="144">
        <f t="shared" si="213"/>
        <v>0</v>
      </c>
      <c r="BJ84" s="144">
        <f t="shared" si="213"/>
        <v>0</v>
      </c>
      <c r="BK84" s="144">
        <f t="shared" si="213"/>
        <v>0.96799999999999997</v>
      </c>
      <c r="BL84" s="144">
        <f t="shared" si="213"/>
        <v>0</v>
      </c>
      <c r="BM84" s="144">
        <f t="shared" si="213"/>
        <v>0</v>
      </c>
      <c r="BN84" s="144">
        <f t="shared" si="213"/>
        <v>0</v>
      </c>
      <c r="BO84" s="144">
        <f t="shared" si="213"/>
        <v>0</v>
      </c>
      <c r="BP84" s="144">
        <f t="shared" si="213"/>
        <v>0</v>
      </c>
      <c r="BQ84" s="144">
        <f t="shared" si="213"/>
        <v>0</v>
      </c>
      <c r="BR84" s="144">
        <f t="shared" si="181"/>
        <v>0.96799999999999997</v>
      </c>
      <c r="BS84" s="144">
        <f t="shared" ref="BS84:CB84" si="214">IFERROR(SUM(BS82:BS83), 0)</f>
        <v>0</v>
      </c>
      <c r="BT84" s="144">
        <f t="shared" si="214"/>
        <v>0</v>
      </c>
      <c r="BU84" s="144">
        <f t="shared" si="214"/>
        <v>0</v>
      </c>
      <c r="BV84" s="144">
        <f t="shared" si="214"/>
        <v>2.7E-2</v>
      </c>
      <c r="BW84" s="144">
        <f t="shared" si="214"/>
        <v>0</v>
      </c>
      <c r="BX84" s="144">
        <f t="shared" si="214"/>
        <v>0</v>
      </c>
      <c r="BY84" s="144">
        <f t="shared" si="214"/>
        <v>0</v>
      </c>
      <c r="BZ84" s="144">
        <f t="shared" si="214"/>
        <v>0</v>
      </c>
      <c r="CA84" s="144">
        <f t="shared" si="214"/>
        <v>0</v>
      </c>
      <c r="CB84" s="144">
        <f t="shared" si="214"/>
        <v>0</v>
      </c>
      <c r="CC84" s="144">
        <f t="shared" si="182"/>
        <v>2.7E-2</v>
      </c>
      <c r="CD84" s="144">
        <f t="shared" ref="CD84:CM84" si="215">IFERROR(SUM(CD82:CD83), 0)</f>
        <v>0</v>
      </c>
      <c r="CE84" s="144">
        <f t="shared" si="215"/>
        <v>0</v>
      </c>
      <c r="CF84" s="144">
        <f t="shared" si="215"/>
        <v>0</v>
      </c>
      <c r="CG84" s="144">
        <f t="shared" si="215"/>
        <v>2.7E-2</v>
      </c>
      <c r="CH84" s="144">
        <f t="shared" si="215"/>
        <v>0</v>
      </c>
      <c r="CI84" s="144">
        <f t="shared" si="215"/>
        <v>0</v>
      </c>
      <c r="CJ84" s="144">
        <f t="shared" si="215"/>
        <v>0</v>
      </c>
      <c r="CK84" s="144">
        <f t="shared" si="215"/>
        <v>0</v>
      </c>
      <c r="CL84" s="148">
        <f t="shared" si="215"/>
        <v>0</v>
      </c>
      <c r="CM84" s="148">
        <f t="shared" si="215"/>
        <v>0</v>
      </c>
      <c r="CN84" s="146">
        <f t="shared" si="183"/>
        <v>2.7E-2</v>
      </c>
      <c r="CO84" s="138"/>
      <c r="CP84" s="147" t="s">
        <v>2510</v>
      </c>
      <c r="CQ84" s="138"/>
      <c r="CR84" s="147"/>
      <c r="CS84" s="140"/>
      <c r="CT84" s="140"/>
      <c r="CU84" s="24" t="s">
        <v>2509</v>
      </c>
      <c r="CV84" s="141" t="s">
        <v>27</v>
      </c>
      <c r="CW84" s="142">
        <v>3</v>
      </c>
      <c r="CX84" s="144" t="s">
        <v>2511</v>
      </c>
      <c r="CY84" s="144" t="s">
        <v>2512</v>
      </c>
      <c r="CZ84" s="144" t="s">
        <v>2513</v>
      </c>
      <c r="DA84" s="144" t="s">
        <v>2514</v>
      </c>
      <c r="DB84" s="144" t="s">
        <v>2515</v>
      </c>
      <c r="DC84" s="144" t="s">
        <v>2516</v>
      </c>
      <c r="DD84" s="144" t="s">
        <v>2517</v>
      </c>
      <c r="DE84" s="144" t="s">
        <v>2518</v>
      </c>
      <c r="DF84" s="144" t="s">
        <v>2519</v>
      </c>
      <c r="DG84" s="144" t="s">
        <v>2520</v>
      </c>
      <c r="DH84" s="144" t="s">
        <v>2521</v>
      </c>
      <c r="DI84" s="144" t="s">
        <v>2511</v>
      </c>
      <c r="DJ84" s="144" t="s">
        <v>2512</v>
      </c>
      <c r="DK84" s="144" t="s">
        <v>2513</v>
      </c>
      <c r="DL84" s="144" t="s">
        <v>2514</v>
      </c>
      <c r="DM84" s="144" t="s">
        <v>2515</v>
      </c>
      <c r="DN84" s="144" t="s">
        <v>2516</v>
      </c>
      <c r="DO84" s="144" t="s">
        <v>2517</v>
      </c>
      <c r="DP84" s="144" t="s">
        <v>2518</v>
      </c>
      <c r="DQ84" s="144" t="s">
        <v>2519</v>
      </c>
      <c r="DR84" s="144" t="s">
        <v>2520</v>
      </c>
      <c r="DS84" s="144" t="s">
        <v>2521</v>
      </c>
      <c r="DT84" s="144" t="s">
        <v>2511</v>
      </c>
      <c r="DU84" s="144" t="s">
        <v>2512</v>
      </c>
      <c r="DV84" s="144" t="s">
        <v>2513</v>
      </c>
      <c r="DW84" s="144" t="s">
        <v>2514</v>
      </c>
      <c r="DX84" s="144" t="s">
        <v>2515</v>
      </c>
      <c r="DY84" s="144" t="s">
        <v>2516</v>
      </c>
      <c r="DZ84" s="144" t="s">
        <v>2517</v>
      </c>
      <c r="EA84" s="144" t="s">
        <v>2518</v>
      </c>
      <c r="EB84" s="144" t="s">
        <v>2519</v>
      </c>
      <c r="EC84" s="144" t="s">
        <v>2520</v>
      </c>
      <c r="ED84" s="144" t="s">
        <v>2521</v>
      </c>
      <c r="EE84" s="144" t="s">
        <v>2511</v>
      </c>
      <c r="EF84" s="144" t="s">
        <v>2512</v>
      </c>
      <c r="EG84" s="144" t="s">
        <v>2513</v>
      </c>
      <c r="EH84" s="144" t="s">
        <v>2514</v>
      </c>
      <c r="EI84" s="144" t="s">
        <v>2515</v>
      </c>
      <c r="EJ84" s="144" t="s">
        <v>2516</v>
      </c>
      <c r="EK84" s="144" t="s">
        <v>2517</v>
      </c>
      <c r="EL84" s="144" t="s">
        <v>2518</v>
      </c>
      <c r="EM84" s="144" t="s">
        <v>2519</v>
      </c>
      <c r="EN84" s="144" t="s">
        <v>2520</v>
      </c>
      <c r="EO84" s="144" t="s">
        <v>2521</v>
      </c>
      <c r="EP84" s="144" t="s">
        <v>2511</v>
      </c>
      <c r="EQ84" s="144" t="s">
        <v>2512</v>
      </c>
      <c r="ER84" s="144" t="s">
        <v>2513</v>
      </c>
      <c r="ES84" s="144" t="s">
        <v>2514</v>
      </c>
      <c r="ET84" s="144" t="s">
        <v>2515</v>
      </c>
      <c r="EU84" s="144" t="s">
        <v>2516</v>
      </c>
      <c r="EV84" s="144" t="s">
        <v>2517</v>
      </c>
      <c r="EW84" s="144" t="s">
        <v>2518</v>
      </c>
      <c r="EX84" s="144" t="s">
        <v>2519</v>
      </c>
      <c r="EY84" s="144" t="s">
        <v>2520</v>
      </c>
      <c r="EZ84" s="144" t="s">
        <v>2521</v>
      </c>
      <c r="FA84" s="144" t="s">
        <v>2511</v>
      </c>
      <c r="FB84" s="144" t="s">
        <v>2512</v>
      </c>
      <c r="FC84" s="144" t="s">
        <v>2513</v>
      </c>
      <c r="FD84" s="144" t="s">
        <v>2514</v>
      </c>
      <c r="FE84" s="144" t="s">
        <v>2515</v>
      </c>
      <c r="FF84" s="144" t="s">
        <v>2516</v>
      </c>
      <c r="FG84" s="144" t="s">
        <v>2517</v>
      </c>
      <c r="FH84" s="144" t="s">
        <v>2518</v>
      </c>
      <c r="FI84" s="144" t="s">
        <v>2519</v>
      </c>
      <c r="FJ84" s="144" t="s">
        <v>2520</v>
      </c>
      <c r="FK84" s="144" t="s">
        <v>2521</v>
      </c>
      <c r="FL84" s="144" t="s">
        <v>2511</v>
      </c>
      <c r="FM84" s="144" t="s">
        <v>2512</v>
      </c>
      <c r="FN84" s="144" t="s">
        <v>2513</v>
      </c>
      <c r="FO84" s="144" t="s">
        <v>2514</v>
      </c>
      <c r="FP84" s="144" t="s">
        <v>2515</v>
      </c>
      <c r="FQ84" s="144" t="s">
        <v>2516</v>
      </c>
      <c r="FR84" s="144" t="s">
        <v>2517</v>
      </c>
      <c r="FS84" s="144" t="s">
        <v>2518</v>
      </c>
      <c r="FT84" s="144" t="s">
        <v>2519</v>
      </c>
      <c r="FU84" s="144" t="s">
        <v>2520</v>
      </c>
      <c r="FV84" s="144" t="s">
        <v>2521</v>
      </c>
      <c r="FW84" s="144" t="s">
        <v>2511</v>
      </c>
      <c r="FX84" s="144" t="s">
        <v>2512</v>
      </c>
      <c r="FY84" s="144" t="s">
        <v>2513</v>
      </c>
      <c r="FZ84" s="144" t="s">
        <v>2514</v>
      </c>
      <c r="GA84" s="144" t="s">
        <v>2515</v>
      </c>
      <c r="GB84" s="144" t="s">
        <v>2516</v>
      </c>
      <c r="GC84" s="144" t="s">
        <v>2517</v>
      </c>
      <c r="GD84" s="144" t="s">
        <v>2518</v>
      </c>
      <c r="GE84" s="148" t="s">
        <v>2519</v>
      </c>
      <c r="GF84" s="148" t="s">
        <v>2520</v>
      </c>
      <c r="GG84" s="146" t="s">
        <v>2521</v>
      </c>
      <c r="GH84" s="138"/>
      <c r="GI84" s="147" t="s">
        <v>2510</v>
      </c>
      <c r="GJ84" s="138"/>
      <c r="GK84" s="147"/>
      <c r="GL84" s="140"/>
    </row>
    <row r="85" spans="1:194" ht="20.25" customHeight="1">
      <c r="A85" s="131"/>
      <c r="B85" s="24" t="s">
        <v>2522</v>
      </c>
      <c r="C85" s="141" t="s">
        <v>27</v>
      </c>
      <c r="D85" s="142">
        <v>3</v>
      </c>
      <c r="E85" s="143">
        <v>0</v>
      </c>
      <c r="F85" s="143">
        <v>0</v>
      </c>
      <c r="G85" s="143">
        <v>0</v>
      </c>
      <c r="H85" s="143">
        <v>0</v>
      </c>
      <c r="I85" s="143">
        <v>0</v>
      </c>
      <c r="J85" s="143">
        <v>0</v>
      </c>
      <c r="K85" s="143">
        <v>0</v>
      </c>
      <c r="L85" s="143">
        <v>0</v>
      </c>
      <c r="M85" s="143"/>
      <c r="N85" s="143"/>
      <c r="O85" s="144">
        <f t="shared" si="176"/>
        <v>0</v>
      </c>
      <c r="P85" s="143">
        <v>0</v>
      </c>
      <c r="Q85" s="143">
        <v>0</v>
      </c>
      <c r="R85" s="143">
        <v>0</v>
      </c>
      <c r="S85" s="143">
        <v>0</v>
      </c>
      <c r="T85" s="143">
        <v>0</v>
      </c>
      <c r="U85" s="143">
        <v>0</v>
      </c>
      <c r="V85" s="143">
        <v>0</v>
      </c>
      <c r="W85" s="143">
        <v>0</v>
      </c>
      <c r="X85" s="143"/>
      <c r="Y85" s="143"/>
      <c r="Z85" s="144">
        <f t="shared" si="177"/>
        <v>0</v>
      </c>
      <c r="AA85" s="143">
        <v>0</v>
      </c>
      <c r="AB85" s="143">
        <v>0</v>
      </c>
      <c r="AC85" s="143">
        <v>0</v>
      </c>
      <c r="AD85" s="143">
        <v>0</v>
      </c>
      <c r="AE85" s="143">
        <v>0</v>
      </c>
      <c r="AF85" s="143">
        <v>0</v>
      </c>
      <c r="AG85" s="143">
        <v>0</v>
      </c>
      <c r="AH85" s="143">
        <v>0</v>
      </c>
      <c r="AI85" s="143"/>
      <c r="AJ85" s="143"/>
      <c r="AK85" s="144">
        <f t="shared" si="178"/>
        <v>0</v>
      </c>
      <c r="AL85" s="143">
        <v>0</v>
      </c>
      <c r="AM85" s="143">
        <v>0</v>
      </c>
      <c r="AN85" s="143">
        <v>0</v>
      </c>
      <c r="AO85" s="143">
        <v>0</v>
      </c>
      <c r="AP85" s="143">
        <v>0</v>
      </c>
      <c r="AQ85" s="143">
        <v>0</v>
      </c>
      <c r="AR85" s="143">
        <v>0</v>
      </c>
      <c r="AS85" s="143">
        <v>0</v>
      </c>
      <c r="AT85" s="143"/>
      <c r="AU85" s="143"/>
      <c r="AV85" s="144">
        <f t="shared" si="179"/>
        <v>0</v>
      </c>
      <c r="AW85" s="143">
        <v>0</v>
      </c>
      <c r="AX85" s="143">
        <v>0</v>
      </c>
      <c r="AY85" s="143">
        <v>0</v>
      </c>
      <c r="AZ85" s="143">
        <v>0</v>
      </c>
      <c r="BA85" s="143">
        <v>0</v>
      </c>
      <c r="BB85" s="143">
        <v>0</v>
      </c>
      <c r="BC85" s="143">
        <v>0</v>
      </c>
      <c r="BD85" s="143">
        <v>0</v>
      </c>
      <c r="BE85" s="143"/>
      <c r="BF85" s="143"/>
      <c r="BG85" s="144">
        <f t="shared" si="180"/>
        <v>0</v>
      </c>
      <c r="BH85" s="143">
        <v>0</v>
      </c>
      <c r="BI85" s="143">
        <v>0</v>
      </c>
      <c r="BJ85" s="143">
        <v>0</v>
      </c>
      <c r="BK85" s="143">
        <v>0</v>
      </c>
      <c r="BL85" s="143">
        <v>0</v>
      </c>
      <c r="BM85" s="143">
        <v>0</v>
      </c>
      <c r="BN85" s="143">
        <v>0</v>
      </c>
      <c r="BO85" s="143">
        <v>0</v>
      </c>
      <c r="BP85" s="143"/>
      <c r="BQ85" s="143"/>
      <c r="BR85" s="144">
        <f t="shared" si="181"/>
        <v>0</v>
      </c>
      <c r="BS85" s="143">
        <v>0</v>
      </c>
      <c r="BT85" s="143">
        <v>0</v>
      </c>
      <c r="BU85" s="143">
        <v>0</v>
      </c>
      <c r="BV85" s="143">
        <v>0</v>
      </c>
      <c r="BW85" s="143">
        <v>0</v>
      </c>
      <c r="BX85" s="143">
        <v>0</v>
      </c>
      <c r="BY85" s="143">
        <v>0</v>
      </c>
      <c r="BZ85" s="143">
        <v>0</v>
      </c>
      <c r="CA85" s="143"/>
      <c r="CB85" s="143"/>
      <c r="CC85" s="144">
        <f t="shared" si="182"/>
        <v>0</v>
      </c>
      <c r="CD85" s="143">
        <v>0</v>
      </c>
      <c r="CE85" s="143">
        <v>0</v>
      </c>
      <c r="CF85" s="143">
        <v>0</v>
      </c>
      <c r="CG85" s="143">
        <v>0</v>
      </c>
      <c r="CH85" s="143">
        <v>0</v>
      </c>
      <c r="CI85" s="143">
        <v>0</v>
      </c>
      <c r="CJ85" s="143">
        <v>0</v>
      </c>
      <c r="CK85" s="143">
        <v>0</v>
      </c>
      <c r="CL85" s="145"/>
      <c r="CM85" s="145"/>
      <c r="CN85" s="146">
        <f t="shared" si="183"/>
        <v>0</v>
      </c>
      <c r="CO85" s="138"/>
      <c r="CP85" s="147" t="s">
        <v>2523</v>
      </c>
      <c r="CQ85" s="138"/>
      <c r="CR85" s="147"/>
      <c r="CS85" s="140"/>
      <c r="CT85" s="140"/>
      <c r="CU85" s="24" t="s">
        <v>2522</v>
      </c>
      <c r="CV85" s="141" t="s">
        <v>27</v>
      </c>
      <c r="CW85" s="142">
        <v>3</v>
      </c>
      <c r="CX85" s="143" t="s">
        <v>2524</v>
      </c>
      <c r="CY85" s="143" t="s">
        <v>2525</v>
      </c>
      <c r="CZ85" s="143" t="s">
        <v>2526</v>
      </c>
      <c r="DA85" s="143" t="s">
        <v>2527</v>
      </c>
      <c r="DB85" s="143" t="s">
        <v>2528</v>
      </c>
      <c r="DC85" s="143" t="s">
        <v>2529</v>
      </c>
      <c r="DD85" s="143" t="s">
        <v>2530</v>
      </c>
      <c r="DE85" s="143" t="s">
        <v>2531</v>
      </c>
      <c r="DF85" s="143" t="s">
        <v>2532</v>
      </c>
      <c r="DG85" s="143" t="s">
        <v>2533</v>
      </c>
      <c r="DH85" s="144" t="s">
        <v>2534</v>
      </c>
      <c r="DI85" s="143" t="s">
        <v>2524</v>
      </c>
      <c r="DJ85" s="143" t="s">
        <v>2525</v>
      </c>
      <c r="DK85" s="143" t="s">
        <v>2526</v>
      </c>
      <c r="DL85" s="143" t="s">
        <v>2527</v>
      </c>
      <c r="DM85" s="143" t="s">
        <v>2528</v>
      </c>
      <c r="DN85" s="143" t="s">
        <v>2529</v>
      </c>
      <c r="DO85" s="143" t="s">
        <v>2530</v>
      </c>
      <c r="DP85" s="143" t="s">
        <v>2531</v>
      </c>
      <c r="DQ85" s="143" t="s">
        <v>2532</v>
      </c>
      <c r="DR85" s="143" t="s">
        <v>2533</v>
      </c>
      <c r="DS85" s="144" t="s">
        <v>2534</v>
      </c>
      <c r="DT85" s="143" t="s">
        <v>2524</v>
      </c>
      <c r="DU85" s="143" t="s">
        <v>2525</v>
      </c>
      <c r="DV85" s="143" t="s">
        <v>2526</v>
      </c>
      <c r="DW85" s="143" t="s">
        <v>2527</v>
      </c>
      <c r="DX85" s="143" t="s">
        <v>2528</v>
      </c>
      <c r="DY85" s="143" t="s">
        <v>2529</v>
      </c>
      <c r="DZ85" s="143" t="s">
        <v>2530</v>
      </c>
      <c r="EA85" s="143" t="s">
        <v>2531</v>
      </c>
      <c r="EB85" s="143" t="s">
        <v>2532</v>
      </c>
      <c r="EC85" s="143" t="s">
        <v>2533</v>
      </c>
      <c r="ED85" s="144" t="s">
        <v>2534</v>
      </c>
      <c r="EE85" s="143" t="s">
        <v>2524</v>
      </c>
      <c r="EF85" s="143" t="s">
        <v>2525</v>
      </c>
      <c r="EG85" s="143" t="s">
        <v>2526</v>
      </c>
      <c r="EH85" s="143" t="s">
        <v>2527</v>
      </c>
      <c r="EI85" s="143" t="s">
        <v>2528</v>
      </c>
      <c r="EJ85" s="143" t="s">
        <v>2529</v>
      </c>
      <c r="EK85" s="143" t="s">
        <v>2530</v>
      </c>
      <c r="EL85" s="143" t="s">
        <v>2531</v>
      </c>
      <c r="EM85" s="143" t="s">
        <v>2532</v>
      </c>
      <c r="EN85" s="143" t="s">
        <v>2533</v>
      </c>
      <c r="EO85" s="144" t="s">
        <v>2534</v>
      </c>
      <c r="EP85" s="143" t="s">
        <v>2524</v>
      </c>
      <c r="EQ85" s="143" t="s">
        <v>2525</v>
      </c>
      <c r="ER85" s="143" t="s">
        <v>2526</v>
      </c>
      <c r="ES85" s="143" t="s">
        <v>2527</v>
      </c>
      <c r="ET85" s="143" t="s">
        <v>2528</v>
      </c>
      <c r="EU85" s="143" t="s">
        <v>2529</v>
      </c>
      <c r="EV85" s="143" t="s">
        <v>2530</v>
      </c>
      <c r="EW85" s="143" t="s">
        <v>2531</v>
      </c>
      <c r="EX85" s="143" t="s">
        <v>2532</v>
      </c>
      <c r="EY85" s="143" t="s">
        <v>2533</v>
      </c>
      <c r="EZ85" s="144" t="s">
        <v>2534</v>
      </c>
      <c r="FA85" s="143" t="s">
        <v>2524</v>
      </c>
      <c r="FB85" s="143" t="s">
        <v>2525</v>
      </c>
      <c r="FC85" s="143" t="s">
        <v>2526</v>
      </c>
      <c r="FD85" s="143" t="s">
        <v>2527</v>
      </c>
      <c r="FE85" s="143" t="s">
        <v>2528</v>
      </c>
      <c r="FF85" s="143" t="s">
        <v>2529</v>
      </c>
      <c r="FG85" s="143" t="s">
        <v>2530</v>
      </c>
      <c r="FH85" s="143" t="s">
        <v>2531</v>
      </c>
      <c r="FI85" s="143" t="s">
        <v>2532</v>
      </c>
      <c r="FJ85" s="143" t="s">
        <v>2533</v>
      </c>
      <c r="FK85" s="144" t="s">
        <v>2534</v>
      </c>
      <c r="FL85" s="143" t="s">
        <v>2524</v>
      </c>
      <c r="FM85" s="143" t="s">
        <v>2525</v>
      </c>
      <c r="FN85" s="143" t="s">
        <v>2526</v>
      </c>
      <c r="FO85" s="143" t="s">
        <v>2527</v>
      </c>
      <c r="FP85" s="143" t="s">
        <v>2528</v>
      </c>
      <c r="FQ85" s="143" t="s">
        <v>2529</v>
      </c>
      <c r="FR85" s="143" t="s">
        <v>2530</v>
      </c>
      <c r="FS85" s="143" t="s">
        <v>2531</v>
      </c>
      <c r="FT85" s="143" t="s">
        <v>2532</v>
      </c>
      <c r="FU85" s="143" t="s">
        <v>2533</v>
      </c>
      <c r="FV85" s="144" t="s">
        <v>2534</v>
      </c>
      <c r="FW85" s="143" t="s">
        <v>2524</v>
      </c>
      <c r="FX85" s="143" t="s">
        <v>2525</v>
      </c>
      <c r="FY85" s="143" t="s">
        <v>2526</v>
      </c>
      <c r="FZ85" s="143" t="s">
        <v>2527</v>
      </c>
      <c r="GA85" s="143" t="s">
        <v>2528</v>
      </c>
      <c r="GB85" s="143" t="s">
        <v>2529</v>
      </c>
      <c r="GC85" s="143" t="s">
        <v>2530</v>
      </c>
      <c r="GD85" s="143" t="s">
        <v>2531</v>
      </c>
      <c r="GE85" s="145" t="s">
        <v>2532</v>
      </c>
      <c r="GF85" s="145" t="s">
        <v>2533</v>
      </c>
      <c r="GG85" s="146" t="s">
        <v>2534</v>
      </c>
      <c r="GH85" s="138"/>
      <c r="GI85" s="147" t="s">
        <v>2523</v>
      </c>
      <c r="GJ85" s="138"/>
      <c r="GK85" s="147"/>
      <c r="GL85" s="140"/>
    </row>
    <row r="86" spans="1:194" ht="20.25" customHeight="1">
      <c r="A86" s="131"/>
      <c r="B86" s="24" t="s">
        <v>2535</v>
      </c>
      <c r="C86" s="141" t="s">
        <v>27</v>
      </c>
      <c r="D86" s="142">
        <v>3</v>
      </c>
      <c r="E86" s="143">
        <v>0</v>
      </c>
      <c r="F86" s="143">
        <v>0</v>
      </c>
      <c r="G86" s="143">
        <v>0</v>
      </c>
      <c r="H86" s="143">
        <v>0</v>
      </c>
      <c r="I86" s="143">
        <v>0</v>
      </c>
      <c r="J86" s="143">
        <v>0</v>
      </c>
      <c r="K86" s="143">
        <v>0</v>
      </c>
      <c r="L86" s="143">
        <v>0</v>
      </c>
      <c r="M86" s="143"/>
      <c r="N86" s="143"/>
      <c r="O86" s="144">
        <f t="shared" si="176"/>
        <v>0</v>
      </c>
      <c r="P86" s="143">
        <v>0</v>
      </c>
      <c r="Q86" s="143">
        <v>0</v>
      </c>
      <c r="R86" s="143">
        <v>0</v>
      </c>
      <c r="S86" s="143">
        <v>0</v>
      </c>
      <c r="T86" s="143">
        <v>0</v>
      </c>
      <c r="U86" s="143">
        <v>0</v>
      </c>
      <c r="V86" s="143">
        <v>0</v>
      </c>
      <c r="W86" s="143">
        <v>0</v>
      </c>
      <c r="X86" s="143"/>
      <c r="Y86" s="143"/>
      <c r="Z86" s="144">
        <f t="shared" si="177"/>
        <v>0</v>
      </c>
      <c r="AA86" s="143">
        <v>0</v>
      </c>
      <c r="AB86" s="143">
        <v>0</v>
      </c>
      <c r="AC86" s="143">
        <v>0</v>
      </c>
      <c r="AD86" s="143">
        <v>0</v>
      </c>
      <c r="AE86" s="143">
        <v>0</v>
      </c>
      <c r="AF86" s="143">
        <v>0</v>
      </c>
      <c r="AG86" s="143">
        <v>0</v>
      </c>
      <c r="AH86" s="143">
        <v>0</v>
      </c>
      <c r="AI86" s="143"/>
      <c r="AJ86" s="143"/>
      <c r="AK86" s="144">
        <f t="shared" si="178"/>
        <v>0</v>
      </c>
      <c r="AL86" s="143">
        <v>0</v>
      </c>
      <c r="AM86" s="143">
        <v>0</v>
      </c>
      <c r="AN86" s="143">
        <v>0</v>
      </c>
      <c r="AO86" s="143">
        <v>0</v>
      </c>
      <c r="AP86" s="143">
        <v>0</v>
      </c>
      <c r="AQ86" s="143">
        <v>0</v>
      </c>
      <c r="AR86" s="143">
        <v>0</v>
      </c>
      <c r="AS86" s="143">
        <v>0</v>
      </c>
      <c r="AT86" s="143"/>
      <c r="AU86" s="143"/>
      <c r="AV86" s="144">
        <f t="shared" si="179"/>
        <v>0</v>
      </c>
      <c r="AW86" s="143">
        <v>0</v>
      </c>
      <c r="AX86" s="143">
        <v>0</v>
      </c>
      <c r="AY86" s="143">
        <v>0</v>
      </c>
      <c r="AZ86" s="143">
        <v>0</v>
      </c>
      <c r="BA86" s="143">
        <v>0</v>
      </c>
      <c r="BB86" s="143">
        <v>0</v>
      </c>
      <c r="BC86" s="143">
        <v>0</v>
      </c>
      <c r="BD86" s="143">
        <v>0</v>
      </c>
      <c r="BE86" s="143"/>
      <c r="BF86" s="143"/>
      <c r="BG86" s="144">
        <f t="shared" si="180"/>
        <v>0</v>
      </c>
      <c r="BH86" s="143">
        <v>0</v>
      </c>
      <c r="BI86" s="143">
        <v>0</v>
      </c>
      <c r="BJ86" s="143">
        <v>0</v>
      </c>
      <c r="BK86" s="143">
        <v>0</v>
      </c>
      <c r="BL86" s="143">
        <v>0</v>
      </c>
      <c r="BM86" s="143">
        <v>0</v>
      </c>
      <c r="BN86" s="143">
        <v>0</v>
      </c>
      <c r="BO86" s="143">
        <v>0</v>
      </c>
      <c r="BP86" s="143"/>
      <c r="BQ86" s="143"/>
      <c r="BR86" s="144">
        <f t="shared" si="181"/>
        <v>0</v>
      </c>
      <c r="BS86" s="143">
        <v>0</v>
      </c>
      <c r="BT86" s="143">
        <v>0</v>
      </c>
      <c r="BU86" s="143">
        <v>0</v>
      </c>
      <c r="BV86" s="143">
        <v>0</v>
      </c>
      <c r="BW86" s="143">
        <v>0</v>
      </c>
      <c r="BX86" s="143">
        <v>0</v>
      </c>
      <c r="BY86" s="143">
        <v>0</v>
      </c>
      <c r="BZ86" s="143">
        <v>0</v>
      </c>
      <c r="CA86" s="143"/>
      <c r="CB86" s="143"/>
      <c r="CC86" s="144">
        <f t="shared" si="182"/>
        <v>0</v>
      </c>
      <c r="CD86" s="143">
        <v>0</v>
      </c>
      <c r="CE86" s="143">
        <v>0</v>
      </c>
      <c r="CF86" s="143">
        <v>0</v>
      </c>
      <c r="CG86" s="143">
        <v>0</v>
      </c>
      <c r="CH86" s="143">
        <v>0</v>
      </c>
      <c r="CI86" s="143">
        <v>0</v>
      </c>
      <c r="CJ86" s="143">
        <v>0</v>
      </c>
      <c r="CK86" s="143">
        <v>0</v>
      </c>
      <c r="CL86" s="145"/>
      <c r="CM86" s="145"/>
      <c r="CN86" s="146">
        <f t="shared" si="183"/>
        <v>0</v>
      </c>
      <c r="CO86" s="138"/>
      <c r="CP86" s="147" t="s">
        <v>2536</v>
      </c>
      <c r="CQ86" s="138"/>
      <c r="CR86" s="147"/>
      <c r="CS86" s="140"/>
      <c r="CT86" s="140"/>
      <c r="CU86" s="24" t="s">
        <v>2535</v>
      </c>
      <c r="CV86" s="141" t="s">
        <v>27</v>
      </c>
      <c r="CW86" s="142">
        <v>3</v>
      </c>
      <c r="CX86" s="143" t="s">
        <v>2537</v>
      </c>
      <c r="CY86" s="143" t="s">
        <v>2538</v>
      </c>
      <c r="CZ86" s="143" t="s">
        <v>2539</v>
      </c>
      <c r="DA86" s="143" t="s">
        <v>2540</v>
      </c>
      <c r="DB86" s="143" t="s">
        <v>2541</v>
      </c>
      <c r="DC86" s="143" t="s">
        <v>2542</v>
      </c>
      <c r="DD86" s="143" t="s">
        <v>2543</v>
      </c>
      <c r="DE86" s="143" t="s">
        <v>2544</v>
      </c>
      <c r="DF86" s="143" t="s">
        <v>2545</v>
      </c>
      <c r="DG86" s="143" t="s">
        <v>2546</v>
      </c>
      <c r="DH86" s="144" t="s">
        <v>2547</v>
      </c>
      <c r="DI86" s="143" t="s">
        <v>2537</v>
      </c>
      <c r="DJ86" s="143" t="s">
        <v>2538</v>
      </c>
      <c r="DK86" s="143" t="s">
        <v>2539</v>
      </c>
      <c r="DL86" s="143" t="s">
        <v>2540</v>
      </c>
      <c r="DM86" s="143" t="s">
        <v>2541</v>
      </c>
      <c r="DN86" s="143" t="s">
        <v>2542</v>
      </c>
      <c r="DO86" s="143" t="s">
        <v>2543</v>
      </c>
      <c r="DP86" s="143" t="s">
        <v>2544</v>
      </c>
      <c r="DQ86" s="143" t="s">
        <v>2545</v>
      </c>
      <c r="DR86" s="143" t="s">
        <v>2546</v>
      </c>
      <c r="DS86" s="144" t="s">
        <v>2547</v>
      </c>
      <c r="DT86" s="143" t="s">
        <v>2537</v>
      </c>
      <c r="DU86" s="143" t="s">
        <v>2538</v>
      </c>
      <c r="DV86" s="143" t="s">
        <v>2539</v>
      </c>
      <c r="DW86" s="143" t="s">
        <v>2540</v>
      </c>
      <c r="DX86" s="143" t="s">
        <v>2541</v>
      </c>
      <c r="DY86" s="143" t="s">
        <v>2542</v>
      </c>
      <c r="DZ86" s="143" t="s">
        <v>2543</v>
      </c>
      <c r="EA86" s="143" t="s">
        <v>2544</v>
      </c>
      <c r="EB86" s="143" t="s">
        <v>2545</v>
      </c>
      <c r="EC86" s="143" t="s">
        <v>2546</v>
      </c>
      <c r="ED86" s="144" t="s">
        <v>2547</v>
      </c>
      <c r="EE86" s="143" t="s">
        <v>2537</v>
      </c>
      <c r="EF86" s="143" t="s">
        <v>2538</v>
      </c>
      <c r="EG86" s="143" t="s">
        <v>2539</v>
      </c>
      <c r="EH86" s="143" t="s">
        <v>2540</v>
      </c>
      <c r="EI86" s="143" t="s">
        <v>2541</v>
      </c>
      <c r="EJ86" s="143" t="s">
        <v>2542</v>
      </c>
      <c r="EK86" s="143" t="s">
        <v>2543</v>
      </c>
      <c r="EL86" s="143" t="s">
        <v>2544</v>
      </c>
      <c r="EM86" s="143" t="s">
        <v>2545</v>
      </c>
      <c r="EN86" s="143" t="s">
        <v>2546</v>
      </c>
      <c r="EO86" s="144" t="s">
        <v>2547</v>
      </c>
      <c r="EP86" s="143" t="s">
        <v>2537</v>
      </c>
      <c r="EQ86" s="143" t="s">
        <v>2538</v>
      </c>
      <c r="ER86" s="143" t="s">
        <v>2539</v>
      </c>
      <c r="ES86" s="143" t="s">
        <v>2540</v>
      </c>
      <c r="ET86" s="143" t="s">
        <v>2541</v>
      </c>
      <c r="EU86" s="143" t="s">
        <v>2542</v>
      </c>
      <c r="EV86" s="143" t="s">
        <v>2543</v>
      </c>
      <c r="EW86" s="143" t="s">
        <v>2544</v>
      </c>
      <c r="EX86" s="143" t="s">
        <v>2545</v>
      </c>
      <c r="EY86" s="143" t="s">
        <v>2546</v>
      </c>
      <c r="EZ86" s="144" t="s">
        <v>2547</v>
      </c>
      <c r="FA86" s="143" t="s">
        <v>2537</v>
      </c>
      <c r="FB86" s="143" t="s">
        <v>2538</v>
      </c>
      <c r="FC86" s="143" t="s">
        <v>2539</v>
      </c>
      <c r="FD86" s="143" t="s">
        <v>2540</v>
      </c>
      <c r="FE86" s="143" t="s">
        <v>2541</v>
      </c>
      <c r="FF86" s="143" t="s">
        <v>2542</v>
      </c>
      <c r="FG86" s="143" t="s">
        <v>2543</v>
      </c>
      <c r="FH86" s="143" t="s">
        <v>2544</v>
      </c>
      <c r="FI86" s="143" t="s">
        <v>2545</v>
      </c>
      <c r="FJ86" s="143" t="s">
        <v>2546</v>
      </c>
      <c r="FK86" s="144" t="s">
        <v>2547</v>
      </c>
      <c r="FL86" s="143" t="s">
        <v>2537</v>
      </c>
      <c r="FM86" s="143" t="s">
        <v>2538</v>
      </c>
      <c r="FN86" s="143" t="s">
        <v>2539</v>
      </c>
      <c r="FO86" s="143" t="s">
        <v>2540</v>
      </c>
      <c r="FP86" s="143" t="s">
        <v>2541</v>
      </c>
      <c r="FQ86" s="143" t="s">
        <v>2542</v>
      </c>
      <c r="FR86" s="143" t="s">
        <v>2543</v>
      </c>
      <c r="FS86" s="143" t="s">
        <v>2544</v>
      </c>
      <c r="FT86" s="143" t="s">
        <v>2545</v>
      </c>
      <c r="FU86" s="143" t="s">
        <v>2546</v>
      </c>
      <c r="FV86" s="144" t="s">
        <v>2547</v>
      </c>
      <c r="FW86" s="143" t="s">
        <v>2537</v>
      </c>
      <c r="FX86" s="143" t="s">
        <v>2538</v>
      </c>
      <c r="FY86" s="143" t="s">
        <v>2539</v>
      </c>
      <c r="FZ86" s="143" t="s">
        <v>2540</v>
      </c>
      <c r="GA86" s="143" t="s">
        <v>2541</v>
      </c>
      <c r="GB86" s="143" t="s">
        <v>2542</v>
      </c>
      <c r="GC86" s="143" t="s">
        <v>2543</v>
      </c>
      <c r="GD86" s="143" t="s">
        <v>2544</v>
      </c>
      <c r="GE86" s="145" t="s">
        <v>2545</v>
      </c>
      <c r="GF86" s="145" t="s">
        <v>2546</v>
      </c>
      <c r="GG86" s="146" t="s">
        <v>2547</v>
      </c>
      <c r="GH86" s="138"/>
      <c r="GI86" s="147" t="s">
        <v>2536</v>
      </c>
      <c r="GJ86" s="138"/>
      <c r="GK86" s="147"/>
      <c r="GL86" s="140"/>
    </row>
    <row r="87" spans="1:194" ht="20.25" customHeight="1">
      <c r="A87" s="131"/>
      <c r="B87" s="24" t="s">
        <v>2548</v>
      </c>
      <c r="C87" s="141" t="s">
        <v>27</v>
      </c>
      <c r="D87" s="142">
        <v>3</v>
      </c>
      <c r="E87" s="144">
        <f t="shared" ref="E87:L87" si="216">IFERROR(SUM(E85:E86), 0)</f>
        <v>0</v>
      </c>
      <c r="F87" s="144">
        <f t="shared" si="216"/>
        <v>0</v>
      </c>
      <c r="G87" s="144">
        <f t="shared" si="216"/>
        <v>0</v>
      </c>
      <c r="H87" s="144">
        <f t="shared" si="216"/>
        <v>0</v>
      </c>
      <c r="I87" s="144">
        <f t="shared" si="216"/>
        <v>0</v>
      </c>
      <c r="J87" s="144">
        <f t="shared" si="216"/>
        <v>0</v>
      </c>
      <c r="K87" s="144">
        <f t="shared" si="216"/>
        <v>0</v>
      </c>
      <c r="L87" s="144">
        <f t="shared" si="216"/>
        <v>0</v>
      </c>
      <c r="M87" s="144">
        <f>IFERROR(SUM(M85:M86), 0)</f>
        <v>0</v>
      </c>
      <c r="N87" s="144">
        <f>IFERROR(SUM(N85:N86), 0)</f>
        <v>0</v>
      </c>
      <c r="O87" s="144">
        <f t="shared" si="176"/>
        <v>0</v>
      </c>
      <c r="P87" s="144">
        <f t="shared" ref="P87:Y87" si="217">IFERROR(SUM(P85:P86), 0)</f>
        <v>0</v>
      </c>
      <c r="Q87" s="144">
        <f t="shared" si="217"/>
        <v>0</v>
      </c>
      <c r="R87" s="144">
        <f t="shared" si="217"/>
        <v>0</v>
      </c>
      <c r="S87" s="144">
        <f t="shared" si="217"/>
        <v>0</v>
      </c>
      <c r="T87" s="144">
        <f t="shared" si="217"/>
        <v>0</v>
      </c>
      <c r="U87" s="144">
        <f t="shared" si="217"/>
        <v>0</v>
      </c>
      <c r="V87" s="144">
        <f t="shared" si="217"/>
        <v>0</v>
      </c>
      <c r="W87" s="144">
        <f t="shared" si="217"/>
        <v>0</v>
      </c>
      <c r="X87" s="144">
        <f t="shared" si="217"/>
        <v>0</v>
      </c>
      <c r="Y87" s="144">
        <f t="shared" si="217"/>
        <v>0</v>
      </c>
      <c r="Z87" s="144">
        <f t="shared" si="177"/>
        <v>0</v>
      </c>
      <c r="AA87" s="144">
        <f t="shared" ref="AA87:AJ87" si="218">IFERROR(SUM(AA85:AA86), 0)</f>
        <v>0</v>
      </c>
      <c r="AB87" s="144">
        <f t="shared" si="218"/>
        <v>0</v>
      </c>
      <c r="AC87" s="144">
        <f t="shared" si="218"/>
        <v>0</v>
      </c>
      <c r="AD87" s="144">
        <f t="shared" si="218"/>
        <v>0</v>
      </c>
      <c r="AE87" s="144">
        <f t="shared" si="218"/>
        <v>0</v>
      </c>
      <c r="AF87" s="144">
        <f t="shared" si="218"/>
        <v>0</v>
      </c>
      <c r="AG87" s="144">
        <f t="shared" si="218"/>
        <v>0</v>
      </c>
      <c r="AH87" s="144">
        <f t="shared" si="218"/>
        <v>0</v>
      </c>
      <c r="AI87" s="144">
        <f t="shared" si="218"/>
        <v>0</v>
      </c>
      <c r="AJ87" s="144">
        <f t="shared" si="218"/>
        <v>0</v>
      </c>
      <c r="AK87" s="144">
        <f t="shared" si="178"/>
        <v>0</v>
      </c>
      <c r="AL87" s="144">
        <f t="shared" ref="AL87:AU87" si="219">IFERROR(SUM(AL85:AL86), 0)</f>
        <v>0</v>
      </c>
      <c r="AM87" s="144">
        <f t="shared" si="219"/>
        <v>0</v>
      </c>
      <c r="AN87" s="144">
        <f t="shared" si="219"/>
        <v>0</v>
      </c>
      <c r="AO87" s="144">
        <f t="shared" si="219"/>
        <v>0</v>
      </c>
      <c r="AP87" s="144">
        <f t="shared" si="219"/>
        <v>0</v>
      </c>
      <c r="AQ87" s="144">
        <f t="shared" si="219"/>
        <v>0</v>
      </c>
      <c r="AR87" s="144">
        <f t="shared" si="219"/>
        <v>0</v>
      </c>
      <c r="AS87" s="144">
        <f t="shared" si="219"/>
        <v>0</v>
      </c>
      <c r="AT87" s="144">
        <f t="shared" si="219"/>
        <v>0</v>
      </c>
      <c r="AU87" s="144">
        <f t="shared" si="219"/>
        <v>0</v>
      </c>
      <c r="AV87" s="144">
        <f t="shared" si="179"/>
        <v>0</v>
      </c>
      <c r="AW87" s="144">
        <f t="shared" ref="AW87:BF87" si="220">IFERROR(SUM(AW85:AW86), 0)</f>
        <v>0</v>
      </c>
      <c r="AX87" s="144">
        <f t="shared" si="220"/>
        <v>0</v>
      </c>
      <c r="AY87" s="144">
        <f t="shared" si="220"/>
        <v>0</v>
      </c>
      <c r="AZ87" s="144">
        <f t="shared" si="220"/>
        <v>0</v>
      </c>
      <c r="BA87" s="144">
        <f t="shared" si="220"/>
        <v>0</v>
      </c>
      <c r="BB87" s="144">
        <f t="shared" si="220"/>
        <v>0</v>
      </c>
      <c r="BC87" s="144">
        <f t="shared" si="220"/>
        <v>0</v>
      </c>
      <c r="BD87" s="144">
        <f t="shared" si="220"/>
        <v>0</v>
      </c>
      <c r="BE87" s="144">
        <f t="shared" si="220"/>
        <v>0</v>
      </c>
      <c r="BF87" s="144">
        <f t="shared" si="220"/>
        <v>0</v>
      </c>
      <c r="BG87" s="144">
        <f t="shared" si="180"/>
        <v>0</v>
      </c>
      <c r="BH87" s="144">
        <f t="shared" ref="BH87:BQ87" si="221">IFERROR(SUM(BH85:BH86), 0)</f>
        <v>0</v>
      </c>
      <c r="BI87" s="144">
        <f t="shared" si="221"/>
        <v>0</v>
      </c>
      <c r="BJ87" s="144">
        <f t="shared" si="221"/>
        <v>0</v>
      </c>
      <c r="BK87" s="144">
        <f t="shared" si="221"/>
        <v>0</v>
      </c>
      <c r="BL87" s="144">
        <f t="shared" si="221"/>
        <v>0</v>
      </c>
      <c r="BM87" s="144">
        <f t="shared" si="221"/>
        <v>0</v>
      </c>
      <c r="BN87" s="144">
        <f t="shared" si="221"/>
        <v>0</v>
      </c>
      <c r="BO87" s="144">
        <f t="shared" si="221"/>
        <v>0</v>
      </c>
      <c r="BP87" s="144">
        <f t="shared" si="221"/>
        <v>0</v>
      </c>
      <c r="BQ87" s="144">
        <f t="shared" si="221"/>
        <v>0</v>
      </c>
      <c r="BR87" s="144">
        <f t="shared" si="181"/>
        <v>0</v>
      </c>
      <c r="BS87" s="144">
        <f t="shared" ref="BS87:CB87" si="222">IFERROR(SUM(BS85:BS86), 0)</f>
        <v>0</v>
      </c>
      <c r="BT87" s="144">
        <f t="shared" si="222"/>
        <v>0</v>
      </c>
      <c r="BU87" s="144">
        <f t="shared" si="222"/>
        <v>0</v>
      </c>
      <c r="BV87" s="144">
        <f t="shared" si="222"/>
        <v>0</v>
      </c>
      <c r="BW87" s="144">
        <f t="shared" si="222"/>
        <v>0</v>
      </c>
      <c r="BX87" s="144">
        <f t="shared" si="222"/>
        <v>0</v>
      </c>
      <c r="BY87" s="144">
        <f t="shared" si="222"/>
        <v>0</v>
      </c>
      <c r="BZ87" s="144">
        <f t="shared" si="222"/>
        <v>0</v>
      </c>
      <c r="CA87" s="144">
        <f t="shared" si="222"/>
        <v>0</v>
      </c>
      <c r="CB87" s="144">
        <f t="shared" si="222"/>
        <v>0</v>
      </c>
      <c r="CC87" s="144">
        <f t="shared" si="182"/>
        <v>0</v>
      </c>
      <c r="CD87" s="144">
        <f t="shared" ref="CD87:CM87" si="223">IFERROR(SUM(CD85:CD86), 0)</f>
        <v>0</v>
      </c>
      <c r="CE87" s="144">
        <f t="shared" si="223"/>
        <v>0</v>
      </c>
      <c r="CF87" s="144">
        <f t="shared" si="223"/>
        <v>0</v>
      </c>
      <c r="CG87" s="144">
        <f t="shared" si="223"/>
        <v>0</v>
      </c>
      <c r="CH87" s="144">
        <f t="shared" si="223"/>
        <v>0</v>
      </c>
      <c r="CI87" s="144">
        <f t="shared" si="223"/>
        <v>0</v>
      </c>
      <c r="CJ87" s="144">
        <f t="shared" si="223"/>
        <v>0</v>
      </c>
      <c r="CK87" s="144">
        <f t="shared" si="223"/>
        <v>0</v>
      </c>
      <c r="CL87" s="148">
        <f t="shared" si="223"/>
        <v>0</v>
      </c>
      <c r="CM87" s="148">
        <f t="shared" si="223"/>
        <v>0</v>
      </c>
      <c r="CN87" s="146">
        <f t="shared" si="183"/>
        <v>0</v>
      </c>
      <c r="CO87" s="138"/>
      <c r="CP87" s="147" t="s">
        <v>2549</v>
      </c>
      <c r="CQ87" s="138"/>
      <c r="CR87" s="147"/>
      <c r="CS87" s="140"/>
      <c r="CT87" s="140"/>
      <c r="CU87" s="24" t="s">
        <v>2548</v>
      </c>
      <c r="CV87" s="141" t="s">
        <v>27</v>
      </c>
      <c r="CW87" s="142">
        <v>3</v>
      </c>
      <c r="CX87" s="144" t="s">
        <v>2550</v>
      </c>
      <c r="CY87" s="144" t="s">
        <v>2551</v>
      </c>
      <c r="CZ87" s="144" t="s">
        <v>2552</v>
      </c>
      <c r="DA87" s="144" t="s">
        <v>2553</v>
      </c>
      <c r="DB87" s="144" t="s">
        <v>2554</v>
      </c>
      <c r="DC87" s="144" t="s">
        <v>2555</v>
      </c>
      <c r="DD87" s="144" t="s">
        <v>2556</v>
      </c>
      <c r="DE87" s="144" t="s">
        <v>2557</v>
      </c>
      <c r="DF87" s="144" t="s">
        <v>2558</v>
      </c>
      <c r="DG87" s="144" t="s">
        <v>2559</v>
      </c>
      <c r="DH87" s="144" t="s">
        <v>2560</v>
      </c>
      <c r="DI87" s="144" t="s">
        <v>2550</v>
      </c>
      <c r="DJ87" s="144" t="s">
        <v>2551</v>
      </c>
      <c r="DK87" s="144" t="s">
        <v>2552</v>
      </c>
      <c r="DL87" s="144" t="s">
        <v>2553</v>
      </c>
      <c r="DM87" s="144" t="s">
        <v>2554</v>
      </c>
      <c r="DN87" s="144" t="s">
        <v>2555</v>
      </c>
      <c r="DO87" s="144" t="s">
        <v>2556</v>
      </c>
      <c r="DP87" s="144" t="s">
        <v>2557</v>
      </c>
      <c r="DQ87" s="144" t="s">
        <v>2558</v>
      </c>
      <c r="DR87" s="144" t="s">
        <v>2559</v>
      </c>
      <c r="DS87" s="144" t="s">
        <v>2560</v>
      </c>
      <c r="DT87" s="144" t="s">
        <v>2550</v>
      </c>
      <c r="DU87" s="144" t="s">
        <v>2551</v>
      </c>
      <c r="DV87" s="144" t="s">
        <v>2552</v>
      </c>
      <c r="DW87" s="144" t="s">
        <v>2553</v>
      </c>
      <c r="DX87" s="144" t="s">
        <v>2554</v>
      </c>
      <c r="DY87" s="144" t="s">
        <v>2555</v>
      </c>
      <c r="DZ87" s="144" t="s">
        <v>2556</v>
      </c>
      <c r="EA87" s="144" t="s">
        <v>2557</v>
      </c>
      <c r="EB87" s="144" t="s">
        <v>2558</v>
      </c>
      <c r="EC87" s="144" t="s">
        <v>2559</v>
      </c>
      <c r="ED87" s="144" t="s">
        <v>2560</v>
      </c>
      <c r="EE87" s="144" t="s">
        <v>2550</v>
      </c>
      <c r="EF87" s="144" t="s">
        <v>2551</v>
      </c>
      <c r="EG87" s="144" t="s">
        <v>2552</v>
      </c>
      <c r="EH87" s="144" t="s">
        <v>2553</v>
      </c>
      <c r="EI87" s="144" t="s">
        <v>2554</v>
      </c>
      <c r="EJ87" s="144" t="s">
        <v>2555</v>
      </c>
      <c r="EK87" s="144" t="s">
        <v>2556</v>
      </c>
      <c r="EL87" s="144" t="s">
        <v>2557</v>
      </c>
      <c r="EM87" s="144" t="s">
        <v>2558</v>
      </c>
      <c r="EN87" s="144" t="s">
        <v>2559</v>
      </c>
      <c r="EO87" s="144" t="s">
        <v>2560</v>
      </c>
      <c r="EP87" s="144" t="s">
        <v>2550</v>
      </c>
      <c r="EQ87" s="144" t="s">
        <v>2551</v>
      </c>
      <c r="ER87" s="144" t="s">
        <v>2552</v>
      </c>
      <c r="ES87" s="144" t="s">
        <v>2553</v>
      </c>
      <c r="ET87" s="144" t="s">
        <v>2554</v>
      </c>
      <c r="EU87" s="144" t="s">
        <v>2555</v>
      </c>
      <c r="EV87" s="144" t="s">
        <v>2556</v>
      </c>
      <c r="EW87" s="144" t="s">
        <v>2557</v>
      </c>
      <c r="EX87" s="144" t="s">
        <v>2558</v>
      </c>
      <c r="EY87" s="144" t="s">
        <v>2559</v>
      </c>
      <c r="EZ87" s="144" t="s">
        <v>2560</v>
      </c>
      <c r="FA87" s="144" t="s">
        <v>2550</v>
      </c>
      <c r="FB87" s="144" t="s">
        <v>2551</v>
      </c>
      <c r="FC87" s="144" t="s">
        <v>2552</v>
      </c>
      <c r="FD87" s="144" t="s">
        <v>2553</v>
      </c>
      <c r="FE87" s="144" t="s">
        <v>2554</v>
      </c>
      <c r="FF87" s="144" t="s">
        <v>2555</v>
      </c>
      <c r="FG87" s="144" t="s">
        <v>2556</v>
      </c>
      <c r="FH87" s="144" t="s">
        <v>2557</v>
      </c>
      <c r="FI87" s="144" t="s">
        <v>2558</v>
      </c>
      <c r="FJ87" s="144" t="s">
        <v>2559</v>
      </c>
      <c r="FK87" s="144" t="s">
        <v>2560</v>
      </c>
      <c r="FL87" s="144" t="s">
        <v>2550</v>
      </c>
      <c r="FM87" s="144" t="s">
        <v>2551</v>
      </c>
      <c r="FN87" s="144" t="s">
        <v>2552</v>
      </c>
      <c r="FO87" s="144" t="s">
        <v>2553</v>
      </c>
      <c r="FP87" s="144" t="s">
        <v>2554</v>
      </c>
      <c r="FQ87" s="144" t="s">
        <v>2555</v>
      </c>
      <c r="FR87" s="144" t="s">
        <v>2556</v>
      </c>
      <c r="FS87" s="144" t="s">
        <v>2557</v>
      </c>
      <c r="FT87" s="144" t="s">
        <v>2558</v>
      </c>
      <c r="FU87" s="144" t="s">
        <v>2559</v>
      </c>
      <c r="FV87" s="144" t="s">
        <v>2560</v>
      </c>
      <c r="FW87" s="144" t="s">
        <v>2550</v>
      </c>
      <c r="FX87" s="144" t="s">
        <v>2551</v>
      </c>
      <c r="FY87" s="144" t="s">
        <v>2552</v>
      </c>
      <c r="FZ87" s="144" t="s">
        <v>2553</v>
      </c>
      <c r="GA87" s="144" t="s">
        <v>2554</v>
      </c>
      <c r="GB87" s="144" t="s">
        <v>2555</v>
      </c>
      <c r="GC87" s="144" t="s">
        <v>2556</v>
      </c>
      <c r="GD87" s="144" t="s">
        <v>2557</v>
      </c>
      <c r="GE87" s="148" t="s">
        <v>2558</v>
      </c>
      <c r="GF87" s="148" t="s">
        <v>2559</v>
      </c>
      <c r="GG87" s="146" t="s">
        <v>2560</v>
      </c>
      <c r="GH87" s="138"/>
      <c r="GI87" s="147" t="s">
        <v>2549</v>
      </c>
      <c r="GJ87" s="138"/>
      <c r="GK87" s="147"/>
      <c r="GL87" s="140"/>
    </row>
    <row r="88" spans="1:194" ht="20.25" customHeight="1">
      <c r="A88" s="131"/>
      <c r="B88" s="24" t="s">
        <v>2561</v>
      </c>
      <c r="C88" s="141" t="s">
        <v>27</v>
      </c>
      <c r="D88" s="142">
        <v>3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3">
        <v>0</v>
      </c>
      <c r="L88" s="143">
        <v>0</v>
      </c>
      <c r="M88" s="143"/>
      <c r="N88" s="143"/>
      <c r="O88" s="144">
        <f t="shared" si="176"/>
        <v>0</v>
      </c>
      <c r="P88" s="143">
        <v>0</v>
      </c>
      <c r="Q88" s="143">
        <v>0</v>
      </c>
      <c r="R88" s="143">
        <v>0</v>
      </c>
      <c r="S88" s="143">
        <v>0</v>
      </c>
      <c r="T88" s="143">
        <v>0</v>
      </c>
      <c r="U88" s="143">
        <v>0</v>
      </c>
      <c r="V88" s="143">
        <v>0</v>
      </c>
      <c r="W88" s="143">
        <v>0</v>
      </c>
      <c r="X88" s="143"/>
      <c r="Y88" s="143"/>
      <c r="Z88" s="144">
        <f t="shared" si="177"/>
        <v>0</v>
      </c>
      <c r="AA88" s="143">
        <v>0</v>
      </c>
      <c r="AB88" s="143">
        <v>0</v>
      </c>
      <c r="AC88" s="143">
        <v>0</v>
      </c>
      <c r="AD88" s="143">
        <v>0</v>
      </c>
      <c r="AE88" s="143">
        <v>0</v>
      </c>
      <c r="AF88" s="143">
        <v>0</v>
      </c>
      <c r="AG88" s="143">
        <v>0</v>
      </c>
      <c r="AH88" s="143">
        <v>0</v>
      </c>
      <c r="AI88" s="143"/>
      <c r="AJ88" s="143"/>
      <c r="AK88" s="144">
        <f t="shared" si="178"/>
        <v>0</v>
      </c>
      <c r="AL88" s="143">
        <v>0</v>
      </c>
      <c r="AM88" s="143">
        <v>0</v>
      </c>
      <c r="AN88" s="143">
        <v>0</v>
      </c>
      <c r="AO88" s="143">
        <v>0</v>
      </c>
      <c r="AP88" s="143">
        <v>0</v>
      </c>
      <c r="AQ88" s="143">
        <v>0</v>
      </c>
      <c r="AR88" s="143">
        <v>0</v>
      </c>
      <c r="AS88" s="143">
        <v>0</v>
      </c>
      <c r="AT88" s="143"/>
      <c r="AU88" s="143"/>
      <c r="AV88" s="144">
        <f t="shared" si="179"/>
        <v>0</v>
      </c>
      <c r="AW88" s="143">
        <v>0</v>
      </c>
      <c r="AX88" s="143">
        <v>0</v>
      </c>
      <c r="AY88" s="143">
        <v>0</v>
      </c>
      <c r="AZ88" s="143">
        <v>0</v>
      </c>
      <c r="BA88" s="143">
        <v>0</v>
      </c>
      <c r="BB88" s="143">
        <v>0</v>
      </c>
      <c r="BC88" s="143">
        <v>0</v>
      </c>
      <c r="BD88" s="143">
        <v>0</v>
      </c>
      <c r="BE88" s="143"/>
      <c r="BF88" s="143"/>
      <c r="BG88" s="144">
        <f t="shared" si="180"/>
        <v>0</v>
      </c>
      <c r="BH88" s="143">
        <v>0</v>
      </c>
      <c r="BI88" s="143">
        <v>0</v>
      </c>
      <c r="BJ88" s="143">
        <v>0</v>
      </c>
      <c r="BK88" s="143">
        <v>0</v>
      </c>
      <c r="BL88" s="143">
        <v>0</v>
      </c>
      <c r="BM88" s="143">
        <v>0</v>
      </c>
      <c r="BN88" s="143">
        <v>0</v>
      </c>
      <c r="BO88" s="143">
        <v>0</v>
      </c>
      <c r="BP88" s="143"/>
      <c r="BQ88" s="143"/>
      <c r="BR88" s="144">
        <f t="shared" si="181"/>
        <v>0</v>
      </c>
      <c r="BS88" s="143">
        <v>0</v>
      </c>
      <c r="BT88" s="143">
        <v>0</v>
      </c>
      <c r="BU88" s="143">
        <v>0</v>
      </c>
      <c r="BV88" s="143">
        <v>0</v>
      </c>
      <c r="BW88" s="143">
        <v>0</v>
      </c>
      <c r="BX88" s="143">
        <v>0</v>
      </c>
      <c r="BY88" s="143">
        <v>0</v>
      </c>
      <c r="BZ88" s="143">
        <v>0</v>
      </c>
      <c r="CA88" s="143"/>
      <c r="CB88" s="143"/>
      <c r="CC88" s="144">
        <f t="shared" si="182"/>
        <v>0</v>
      </c>
      <c r="CD88" s="143">
        <v>0</v>
      </c>
      <c r="CE88" s="143">
        <v>0</v>
      </c>
      <c r="CF88" s="143">
        <v>0</v>
      </c>
      <c r="CG88" s="143">
        <v>0</v>
      </c>
      <c r="CH88" s="143">
        <v>0</v>
      </c>
      <c r="CI88" s="143">
        <v>0</v>
      </c>
      <c r="CJ88" s="143">
        <v>0</v>
      </c>
      <c r="CK88" s="143">
        <v>0</v>
      </c>
      <c r="CL88" s="145"/>
      <c r="CM88" s="145"/>
      <c r="CN88" s="146">
        <f t="shared" si="183"/>
        <v>0</v>
      </c>
      <c r="CO88" s="138"/>
      <c r="CP88" s="147" t="s">
        <v>2562</v>
      </c>
      <c r="CQ88" s="138"/>
      <c r="CR88" s="147"/>
      <c r="CS88" s="140"/>
      <c r="CT88" s="140"/>
      <c r="CU88" s="24" t="s">
        <v>2561</v>
      </c>
      <c r="CV88" s="141" t="s">
        <v>27</v>
      </c>
      <c r="CW88" s="142">
        <v>3</v>
      </c>
      <c r="CX88" s="143" t="s">
        <v>2563</v>
      </c>
      <c r="CY88" s="143" t="s">
        <v>2564</v>
      </c>
      <c r="CZ88" s="143" t="s">
        <v>2565</v>
      </c>
      <c r="DA88" s="143" t="s">
        <v>2566</v>
      </c>
      <c r="DB88" s="143" t="s">
        <v>2567</v>
      </c>
      <c r="DC88" s="143" t="s">
        <v>2568</v>
      </c>
      <c r="DD88" s="143" t="s">
        <v>2569</v>
      </c>
      <c r="DE88" s="143" t="s">
        <v>2570</v>
      </c>
      <c r="DF88" s="143" t="s">
        <v>2571</v>
      </c>
      <c r="DG88" s="143" t="s">
        <v>2572</v>
      </c>
      <c r="DH88" s="144" t="s">
        <v>2573</v>
      </c>
      <c r="DI88" s="143" t="s">
        <v>2563</v>
      </c>
      <c r="DJ88" s="143" t="s">
        <v>2564</v>
      </c>
      <c r="DK88" s="143" t="s">
        <v>2565</v>
      </c>
      <c r="DL88" s="143" t="s">
        <v>2566</v>
      </c>
      <c r="DM88" s="143" t="s">
        <v>2567</v>
      </c>
      <c r="DN88" s="143" t="s">
        <v>2568</v>
      </c>
      <c r="DO88" s="143" t="s">
        <v>2569</v>
      </c>
      <c r="DP88" s="143" t="s">
        <v>2570</v>
      </c>
      <c r="DQ88" s="143" t="s">
        <v>2571</v>
      </c>
      <c r="DR88" s="143" t="s">
        <v>2572</v>
      </c>
      <c r="DS88" s="144" t="s">
        <v>2573</v>
      </c>
      <c r="DT88" s="143" t="s">
        <v>2563</v>
      </c>
      <c r="DU88" s="143" t="s">
        <v>2564</v>
      </c>
      <c r="DV88" s="143" t="s">
        <v>2565</v>
      </c>
      <c r="DW88" s="143" t="s">
        <v>2566</v>
      </c>
      <c r="DX88" s="143" t="s">
        <v>2567</v>
      </c>
      <c r="DY88" s="143" t="s">
        <v>2568</v>
      </c>
      <c r="DZ88" s="143" t="s">
        <v>2569</v>
      </c>
      <c r="EA88" s="143" t="s">
        <v>2570</v>
      </c>
      <c r="EB88" s="143" t="s">
        <v>2571</v>
      </c>
      <c r="EC88" s="143" t="s">
        <v>2572</v>
      </c>
      <c r="ED88" s="144" t="s">
        <v>2573</v>
      </c>
      <c r="EE88" s="143" t="s">
        <v>2563</v>
      </c>
      <c r="EF88" s="143" t="s">
        <v>2564</v>
      </c>
      <c r="EG88" s="143" t="s">
        <v>2565</v>
      </c>
      <c r="EH88" s="143" t="s">
        <v>2566</v>
      </c>
      <c r="EI88" s="143" t="s">
        <v>2567</v>
      </c>
      <c r="EJ88" s="143" t="s">
        <v>2568</v>
      </c>
      <c r="EK88" s="143" t="s">
        <v>2569</v>
      </c>
      <c r="EL88" s="143" t="s">
        <v>2570</v>
      </c>
      <c r="EM88" s="143" t="s">
        <v>2571</v>
      </c>
      <c r="EN88" s="143" t="s">
        <v>2572</v>
      </c>
      <c r="EO88" s="144" t="s">
        <v>2573</v>
      </c>
      <c r="EP88" s="143" t="s">
        <v>2563</v>
      </c>
      <c r="EQ88" s="143" t="s">
        <v>2564</v>
      </c>
      <c r="ER88" s="143" t="s">
        <v>2565</v>
      </c>
      <c r="ES88" s="143" t="s">
        <v>2566</v>
      </c>
      <c r="ET88" s="143" t="s">
        <v>2567</v>
      </c>
      <c r="EU88" s="143" t="s">
        <v>2568</v>
      </c>
      <c r="EV88" s="143" t="s">
        <v>2569</v>
      </c>
      <c r="EW88" s="143" t="s">
        <v>2570</v>
      </c>
      <c r="EX88" s="143" t="s">
        <v>2571</v>
      </c>
      <c r="EY88" s="143" t="s">
        <v>2572</v>
      </c>
      <c r="EZ88" s="144" t="s">
        <v>2573</v>
      </c>
      <c r="FA88" s="143" t="s">
        <v>2563</v>
      </c>
      <c r="FB88" s="143" t="s">
        <v>2564</v>
      </c>
      <c r="FC88" s="143" t="s">
        <v>2565</v>
      </c>
      <c r="FD88" s="143" t="s">
        <v>2566</v>
      </c>
      <c r="FE88" s="143" t="s">
        <v>2567</v>
      </c>
      <c r="FF88" s="143" t="s">
        <v>2568</v>
      </c>
      <c r="FG88" s="143" t="s">
        <v>2569</v>
      </c>
      <c r="FH88" s="143" t="s">
        <v>2570</v>
      </c>
      <c r="FI88" s="143" t="s">
        <v>2571</v>
      </c>
      <c r="FJ88" s="143" t="s">
        <v>2572</v>
      </c>
      <c r="FK88" s="144" t="s">
        <v>2573</v>
      </c>
      <c r="FL88" s="143" t="s">
        <v>2563</v>
      </c>
      <c r="FM88" s="143" t="s">
        <v>2564</v>
      </c>
      <c r="FN88" s="143" t="s">
        <v>2565</v>
      </c>
      <c r="FO88" s="143" t="s">
        <v>2566</v>
      </c>
      <c r="FP88" s="143" t="s">
        <v>2567</v>
      </c>
      <c r="FQ88" s="143" t="s">
        <v>2568</v>
      </c>
      <c r="FR88" s="143" t="s">
        <v>2569</v>
      </c>
      <c r="FS88" s="143" t="s">
        <v>2570</v>
      </c>
      <c r="FT88" s="143" t="s">
        <v>2571</v>
      </c>
      <c r="FU88" s="143" t="s">
        <v>2572</v>
      </c>
      <c r="FV88" s="144" t="s">
        <v>2573</v>
      </c>
      <c r="FW88" s="143" t="s">
        <v>2563</v>
      </c>
      <c r="FX88" s="143" t="s">
        <v>2564</v>
      </c>
      <c r="FY88" s="143" t="s">
        <v>2565</v>
      </c>
      <c r="FZ88" s="143" t="s">
        <v>2566</v>
      </c>
      <c r="GA88" s="143" t="s">
        <v>2567</v>
      </c>
      <c r="GB88" s="143" t="s">
        <v>2568</v>
      </c>
      <c r="GC88" s="143" t="s">
        <v>2569</v>
      </c>
      <c r="GD88" s="143" t="s">
        <v>2570</v>
      </c>
      <c r="GE88" s="145" t="s">
        <v>2571</v>
      </c>
      <c r="GF88" s="145" t="s">
        <v>2572</v>
      </c>
      <c r="GG88" s="146" t="s">
        <v>2573</v>
      </c>
      <c r="GH88" s="138"/>
      <c r="GI88" s="147" t="s">
        <v>2562</v>
      </c>
      <c r="GJ88" s="138"/>
      <c r="GK88" s="147"/>
      <c r="GL88" s="140"/>
    </row>
    <row r="89" spans="1:194" ht="20.25" customHeight="1">
      <c r="A89" s="131"/>
      <c r="B89" s="24" t="s">
        <v>2574</v>
      </c>
      <c r="C89" s="141" t="s">
        <v>27</v>
      </c>
      <c r="D89" s="142">
        <v>3</v>
      </c>
      <c r="E89" s="143">
        <v>0</v>
      </c>
      <c r="F89" s="143">
        <v>0</v>
      </c>
      <c r="G89" s="143">
        <v>0</v>
      </c>
      <c r="H89" s="143">
        <v>0</v>
      </c>
      <c r="I89" s="143">
        <v>0</v>
      </c>
      <c r="J89" s="143">
        <v>0</v>
      </c>
      <c r="K89" s="143">
        <v>0</v>
      </c>
      <c r="L89" s="143">
        <v>0</v>
      </c>
      <c r="M89" s="143"/>
      <c r="N89" s="143"/>
      <c r="O89" s="144">
        <f t="shared" si="176"/>
        <v>0</v>
      </c>
      <c r="P89" s="143">
        <v>0</v>
      </c>
      <c r="Q89" s="143">
        <v>0</v>
      </c>
      <c r="R89" s="143">
        <v>0</v>
      </c>
      <c r="S89" s="143">
        <v>0</v>
      </c>
      <c r="T89" s="143">
        <v>0</v>
      </c>
      <c r="U89" s="143">
        <v>0</v>
      </c>
      <c r="V89" s="143">
        <v>0</v>
      </c>
      <c r="W89" s="143">
        <v>0</v>
      </c>
      <c r="X89" s="143"/>
      <c r="Y89" s="143"/>
      <c r="Z89" s="144">
        <f t="shared" si="177"/>
        <v>0</v>
      </c>
      <c r="AA89" s="143">
        <v>0</v>
      </c>
      <c r="AB89" s="143">
        <v>0</v>
      </c>
      <c r="AC89" s="143">
        <v>0</v>
      </c>
      <c r="AD89" s="143">
        <v>0</v>
      </c>
      <c r="AE89" s="143">
        <v>0</v>
      </c>
      <c r="AF89" s="143">
        <v>0</v>
      </c>
      <c r="AG89" s="143">
        <v>0</v>
      </c>
      <c r="AH89" s="143">
        <v>0</v>
      </c>
      <c r="AI89" s="143"/>
      <c r="AJ89" s="143"/>
      <c r="AK89" s="144">
        <f t="shared" si="178"/>
        <v>0</v>
      </c>
      <c r="AL89" s="143">
        <v>0</v>
      </c>
      <c r="AM89" s="143">
        <v>0</v>
      </c>
      <c r="AN89" s="143">
        <v>0</v>
      </c>
      <c r="AO89" s="143">
        <v>0</v>
      </c>
      <c r="AP89" s="143">
        <v>0</v>
      </c>
      <c r="AQ89" s="143">
        <v>0</v>
      </c>
      <c r="AR89" s="143">
        <v>0</v>
      </c>
      <c r="AS89" s="143">
        <v>0</v>
      </c>
      <c r="AT89" s="143"/>
      <c r="AU89" s="143"/>
      <c r="AV89" s="144">
        <f t="shared" si="179"/>
        <v>0</v>
      </c>
      <c r="AW89" s="143">
        <v>0</v>
      </c>
      <c r="AX89" s="143">
        <v>0</v>
      </c>
      <c r="AY89" s="143">
        <v>0</v>
      </c>
      <c r="AZ89" s="143">
        <v>0</v>
      </c>
      <c r="BA89" s="143">
        <v>0</v>
      </c>
      <c r="BB89" s="143">
        <v>0</v>
      </c>
      <c r="BC89" s="143">
        <v>0</v>
      </c>
      <c r="BD89" s="143">
        <v>0</v>
      </c>
      <c r="BE89" s="143"/>
      <c r="BF89" s="143"/>
      <c r="BG89" s="144">
        <f t="shared" si="180"/>
        <v>0</v>
      </c>
      <c r="BH89" s="143">
        <v>0</v>
      </c>
      <c r="BI89" s="143">
        <v>0</v>
      </c>
      <c r="BJ89" s="143">
        <v>0</v>
      </c>
      <c r="BK89" s="143">
        <v>0</v>
      </c>
      <c r="BL89" s="143">
        <v>0</v>
      </c>
      <c r="BM89" s="143">
        <v>0</v>
      </c>
      <c r="BN89" s="143">
        <v>0</v>
      </c>
      <c r="BO89" s="143">
        <v>0</v>
      </c>
      <c r="BP89" s="143"/>
      <c r="BQ89" s="143"/>
      <c r="BR89" s="144">
        <f t="shared" si="181"/>
        <v>0</v>
      </c>
      <c r="BS89" s="143">
        <v>0</v>
      </c>
      <c r="BT89" s="143">
        <v>0</v>
      </c>
      <c r="BU89" s="143">
        <v>0</v>
      </c>
      <c r="BV89" s="143">
        <v>0</v>
      </c>
      <c r="BW89" s="143">
        <v>0</v>
      </c>
      <c r="BX89" s="143">
        <v>0</v>
      </c>
      <c r="BY89" s="143">
        <v>0</v>
      </c>
      <c r="BZ89" s="143">
        <v>0</v>
      </c>
      <c r="CA89" s="143"/>
      <c r="CB89" s="143"/>
      <c r="CC89" s="144">
        <f t="shared" si="182"/>
        <v>0</v>
      </c>
      <c r="CD89" s="143">
        <v>0</v>
      </c>
      <c r="CE89" s="143">
        <v>0</v>
      </c>
      <c r="CF89" s="143">
        <v>0</v>
      </c>
      <c r="CG89" s="143">
        <v>0</v>
      </c>
      <c r="CH89" s="143">
        <v>0</v>
      </c>
      <c r="CI89" s="143">
        <v>0</v>
      </c>
      <c r="CJ89" s="143">
        <v>0</v>
      </c>
      <c r="CK89" s="143">
        <v>0</v>
      </c>
      <c r="CL89" s="145"/>
      <c r="CM89" s="145"/>
      <c r="CN89" s="146">
        <f t="shared" si="183"/>
        <v>0</v>
      </c>
      <c r="CO89" s="138"/>
      <c r="CP89" s="147" t="s">
        <v>2575</v>
      </c>
      <c r="CQ89" s="138"/>
      <c r="CR89" s="147"/>
      <c r="CS89" s="140"/>
      <c r="CT89" s="140"/>
      <c r="CU89" s="24" t="s">
        <v>2574</v>
      </c>
      <c r="CV89" s="141" t="s">
        <v>27</v>
      </c>
      <c r="CW89" s="142">
        <v>3</v>
      </c>
      <c r="CX89" s="143" t="s">
        <v>2576</v>
      </c>
      <c r="CY89" s="143" t="s">
        <v>2577</v>
      </c>
      <c r="CZ89" s="143" t="s">
        <v>2578</v>
      </c>
      <c r="DA89" s="143" t="s">
        <v>2579</v>
      </c>
      <c r="DB89" s="143" t="s">
        <v>2580</v>
      </c>
      <c r="DC89" s="143" t="s">
        <v>2581</v>
      </c>
      <c r="DD89" s="143" t="s">
        <v>2582</v>
      </c>
      <c r="DE89" s="143" t="s">
        <v>2583</v>
      </c>
      <c r="DF89" s="143" t="s">
        <v>2584</v>
      </c>
      <c r="DG89" s="143" t="s">
        <v>2585</v>
      </c>
      <c r="DH89" s="144" t="s">
        <v>2586</v>
      </c>
      <c r="DI89" s="143" t="s">
        <v>2576</v>
      </c>
      <c r="DJ89" s="143" t="s">
        <v>2577</v>
      </c>
      <c r="DK89" s="143" t="s">
        <v>2578</v>
      </c>
      <c r="DL89" s="143" t="s">
        <v>2579</v>
      </c>
      <c r="DM89" s="143" t="s">
        <v>2580</v>
      </c>
      <c r="DN89" s="143" t="s">
        <v>2581</v>
      </c>
      <c r="DO89" s="143" t="s">
        <v>2582</v>
      </c>
      <c r="DP89" s="143" t="s">
        <v>2583</v>
      </c>
      <c r="DQ89" s="143" t="s">
        <v>2584</v>
      </c>
      <c r="DR89" s="143" t="s">
        <v>2585</v>
      </c>
      <c r="DS89" s="144" t="s">
        <v>2586</v>
      </c>
      <c r="DT89" s="143" t="s">
        <v>2576</v>
      </c>
      <c r="DU89" s="143" t="s">
        <v>2577</v>
      </c>
      <c r="DV89" s="143" t="s">
        <v>2578</v>
      </c>
      <c r="DW89" s="143" t="s">
        <v>2579</v>
      </c>
      <c r="DX89" s="143" t="s">
        <v>2580</v>
      </c>
      <c r="DY89" s="143" t="s">
        <v>2581</v>
      </c>
      <c r="DZ89" s="143" t="s">
        <v>2582</v>
      </c>
      <c r="EA89" s="143" t="s">
        <v>2583</v>
      </c>
      <c r="EB89" s="143" t="s">
        <v>2584</v>
      </c>
      <c r="EC89" s="143" t="s">
        <v>2585</v>
      </c>
      <c r="ED89" s="144" t="s">
        <v>2586</v>
      </c>
      <c r="EE89" s="143" t="s">
        <v>2576</v>
      </c>
      <c r="EF89" s="143" t="s">
        <v>2577</v>
      </c>
      <c r="EG89" s="143" t="s">
        <v>2578</v>
      </c>
      <c r="EH89" s="143" t="s">
        <v>2579</v>
      </c>
      <c r="EI89" s="143" t="s">
        <v>2580</v>
      </c>
      <c r="EJ89" s="143" t="s">
        <v>2581</v>
      </c>
      <c r="EK89" s="143" t="s">
        <v>2582</v>
      </c>
      <c r="EL89" s="143" t="s">
        <v>2583</v>
      </c>
      <c r="EM89" s="143" t="s">
        <v>2584</v>
      </c>
      <c r="EN89" s="143" t="s">
        <v>2585</v>
      </c>
      <c r="EO89" s="144" t="s">
        <v>2586</v>
      </c>
      <c r="EP89" s="143" t="s">
        <v>2576</v>
      </c>
      <c r="EQ89" s="143" t="s">
        <v>2577</v>
      </c>
      <c r="ER89" s="143" t="s">
        <v>2578</v>
      </c>
      <c r="ES89" s="143" t="s">
        <v>2579</v>
      </c>
      <c r="ET89" s="143" t="s">
        <v>2580</v>
      </c>
      <c r="EU89" s="143" t="s">
        <v>2581</v>
      </c>
      <c r="EV89" s="143" t="s">
        <v>2582</v>
      </c>
      <c r="EW89" s="143" t="s">
        <v>2583</v>
      </c>
      <c r="EX89" s="143" t="s">
        <v>2584</v>
      </c>
      <c r="EY89" s="143" t="s">
        <v>2585</v>
      </c>
      <c r="EZ89" s="144" t="s">
        <v>2586</v>
      </c>
      <c r="FA89" s="143" t="s">
        <v>2576</v>
      </c>
      <c r="FB89" s="143" t="s">
        <v>2577</v>
      </c>
      <c r="FC89" s="143" t="s">
        <v>2578</v>
      </c>
      <c r="FD89" s="143" t="s">
        <v>2579</v>
      </c>
      <c r="FE89" s="143" t="s">
        <v>2580</v>
      </c>
      <c r="FF89" s="143" t="s">
        <v>2581</v>
      </c>
      <c r="FG89" s="143" t="s">
        <v>2582</v>
      </c>
      <c r="FH89" s="143" t="s">
        <v>2583</v>
      </c>
      <c r="FI89" s="143" t="s">
        <v>2584</v>
      </c>
      <c r="FJ89" s="143" t="s">
        <v>2585</v>
      </c>
      <c r="FK89" s="144" t="s">
        <v>2586</v>
      </c>
      <c r="FL89" s="143" t="s">
        <v>2576</v>
      </c>
      <c r="FM89" s="143" t="s">
        <v>2577</v>
      </c>
      <c r="FN89" s="143" t="s">
        <v>2578</v>
      </c>
      <c r="FO89" s="143" t="s">
        <v>2579</v>
      </c>
      <c r="FP89" s="143" t="s">
        <v>2580</v>
      </c>
      <c r="FQ89" s="143" t="s">
        <v>2581</v>
      </c>
      <c r="FR89" s="143" t="s">
        <v>2582</v>
      </c>
      <c r="FS89" s="143" t="s">
        <v>2583</v>
      </c>
      <c r="FT89" s="143" t="s">
        <v>2584</v>
      </c>
      <c r="FU89" s="143" t="s">
        <v>2585</v>
      </c>
      <c r="FV89" s="144" t="s">
        <v>2586</v>
      </c>
      <c r="FW89" s="143" t="s">
        <v>2576</v>
      </c>
      <c r="FX89" s="143" t="s">
        <v>2577</v>
      </c>
      <c r="FY89" s="143" t="s">
        <v>2578</v>
      </c>
      <c r="FZ89" s="143" t="s">
        <v>2579</v>
      </c>
      <c r="GA89" s="143" t="s">
        <v>2580</v>
      </c>
      <c r="GB89" s="143" t="s">
        <v>2581</v>
      </c>
      <c r="GC89" s="143" t="s">
        <v>2582</v>
      </c>
      <c r="GD89" s="143" t="s">
        <v>2583</v>
      </c>
      <c r="GE89" s="145" t="s">
        <v>2584</v>
      </c>
      <c r="GF89" s="145" t="s">
        <v>2585</v>
      </c>
      <c r="GG89" s="146" t="s">
        <v>2586</v>
      </c>
      <c r="GH89" s="138"/>
      <c r="GI89" s="147" t="s">
        <v>2575</v>
      </c>
      <c r="GJ89" s="138"/>
      <c r="GK89" s="147"/>
      <c r="GL89" s="140"/>
    </row>
    <row r="90" spans="1:194" ht="20.25" customHeight="1">
      <c r="A90" s="131"/>
      <c r="B90" s="24" t="s">
        <v>2587</v>
      </c>
      <c r="C90" s="141" t="s">
        <v>27</v>
      </c>
      <c r="D90" s="142">
        <v>3</v>
      </c>
      <c r="E90" s="144">
        <f t="shared" ref="E90:L90" si="224">IFERROR(SUM(E88:E89), 0)</f>
        <v>0</v>
      </c>
      <c r="F90" s="144">
        <f t="shared" si="224"/>
        <v>0</v>
      </c>
      <c r="G90" s="144">
        <f t="shared" si="224"/>
        <v>0</v>
      </c>
      <c r="H90" s="144">
        <f t="shared" si="224"/>
        <v>0</v>
      </c>
      <c r="I90" s="144">
        <f t="shared" si="224"/>
        <v>0</v>
      </c>
      <c r="J90" s="144">
        <f t="shared" si="224"/>
        <v>0</v>
      </c>
      <c r="K90" s="144">
        <f t="shared" si="224"/>
        <v>0</v>
      </c>
      <c r="L90" s="144">
        <f t="shared" si="224"/>
        <v>0</v>
      </c>
      <c r="M90" s="144">
        <f>IFERROR(SUM(M88:M89), 0)</f>
        <v>0</v>
      </c>
      <c r="N90" s="144">
        <f>IFERROR(SUM(N88:N89), 0)</f>
        <v>0</v>
      </c>
      <c r="O90" s="144">
        <f t="shared" si="176"/>
        <v>0</v>
      </c>
      <c r="P90" s="144">
        <f t="shared" ref="P90:Y90" si="225">IFERROR(SUM(P88:P89), 0)</f>
        <v>0</v>
      </c>
      <c r="Q90" s="144">
        <f t="shared" si="225"/>
        <v>0</v>
      </c>
      <c r="R90" s="144">
        <f t="shared" si="225"/>
        <v>0</v>
      </c>
      <c r="S90" s="144">
        <f t="shared" si="225"/>
        <v>0</v>
      </c>
      <c r="T90" s="144">
        <f t="shared" si="225"/>
        <v>0</v>
      </c>
      <c r="U90" s="144">
        <f t="shared" si="225"/>
        <v>0</v>
      </c>
      <c r="V90" s="144">
        <f t="shared" si="225"/>
        <v>0</v>
      </c>
      <c r="W90" s="144">
        <f t="shared" si="225"/>
        <v>0</v>
      </c>
      <c r="X90" s="144">
        <f t="shared" si="225"/>
        <v>0</v>
      </c>
      <c r="Y90" s="144">
        <f t="shared" si="225"/>
        <v>0</v>
      </c>
      <c r="Z90" s="144">
        <f t="shared" si="177"/>
        <v>0</v>
      </c>
      <c r="AA90" s="144">
        <f t="shared" ref="AA90:AJ90" si="226">IFERROR(SUM(AA88:AA89), 0)</f>
        <v>0</v>
      </c>
      <c r="AB90" s="144">
        <f t="shared" si="226"/>
        <v>0</v>
      </c>
      <c r="AC90" s="144">
        <f t="shared" si="226"/>
        <v>0</v>
      </c>
      <c r="AD90" s="144">
        <f t="shared" si="226"/>
        <v>0</v>
      </c>
      <c r="AE90" s="144">
        <f t="shared" si="226"/>
        <v>0</v>
      </c>
      <c r="AF90" s="144">
        <f t="shared" si="226"/>
        <v>0</v>
      </c>
      <c r="AG90" s="144">
        <f t="shared" si="226"/>
        <v>0</v>
      </c>
      <c r="AH90" s="144">
        <f t="shared" si="226"/>
        <v>0</v>
      </c>
      <c r="AI90" s="144">
        <f t="shared" si="226"/>
        <v>0</v>
      </c>
      <c r="AJ90" s="144">
        <f t="shared" si="226"/>
        <v>0</v>
      </c>
      <c r="AK90" s="144">
        <f t="shared" si="178"/>
        <v>0</v>
      </c>
      <c r="AL90" s="144">
        <f t="shared" ref="AL90:AU90" si="227">IFERROR(SUM(AL88:AL89), 0)</f>
        <v>0</v>
      </c>
      <c r="AM90" s="144">
        <f t="shared" si="227"/>
        <v>0</v>
      </c>
      <c r="AN90" s="144">
        <f t="shared" si="227"/>
        <v>0</v>
      </c>
      <c r="AO90" s="144">
        <f t="shared" si="227"/>
        <v>0</v>
      </c>
      <c r="AP90" s="144">
        <f t="shared" si="227"/>
        <v>0</v>
      </c>
      <c r="AQ90" s="144">
        <f t="shared" si="227"/>
        <v>0</v>
      </c>
      <c r="AR90" s="144">
        <f t="shared" si="227"/>
        <v>0</v>
      </c>
      <c r="AS90" s="144">
        <f t="shared" si="227"/>
        <v>0</v>
      </c>
      <c r="AT90" s="144">
        <f t="shared" si="227"/>
        <v>0</v>
      </c>
      <c r="AU90" s="144">
        <f t="shared" si="227"/>
        <v>0</v>
      </c>
      <c r="AV90" s="144">
        <f t="shared" si="179"/>
        <v>0</v>
      </c>
      <c r="AW90" s="144">
        <f t="shared" ref="AW90:BF90" si="228">IFERROR(SUM(AW88:AW89), 0)</f>
        <v>0</v>
      </c>
      <c r="AX90" s="144">
        <f t="shared" si="228"/>
        <v>0</v>
      </c>
      <c r="AY90" s="144">
        <f t="shared" si="228"/>
        <v>0</v>
      </c>
      <c r="AZ90" s="144">
        <f t="shared" si="228"/>
        <v>0</v>
      </c>
      <c r="BA90" s="144">
        <f t="shared" si="228"/>
        <v>0</v>
      </c>
      <c r="BB90" s="144">
        <f t="shared" si="228"/>
        <v>0</v>
      </c>
      <c r="BC90" s="144">
        <f t="shared" si="228"/>
        <v>0</v>
      </c>
      <c r="BD90" s="144">
        <f t="shared" si="228"/>
        <v>0</v>
      </c>
      <c r="BE90" s="144">
        <f t="shared" si="228"/>
        <v>0</v>
      </c>
      <c r="BF90" s="144">
        <f t="shared" si="228"/>
        <v>0</v>
      </c>
      <c r="BG90" s="144">
        <f t="shared" si="180"/>
        <v>0</v>
      </c>
      <c r="BH90" s="144">
        <f t="shared" ref="BH90:BQ90" si="229">IFERROR(SUM(BH88:BH89), 0)</f>
        <v>0</v>
      </c>
      <c r="BI90" s="144">
        <f t="shared" si="229"/>
        <v>0</v>
      </c>
      <c r="BJ90" s="144">
        <f t="shared" si="229"/>
        <v>0</v>
      </c>
      <c r="BK90" s="144">
        <f t="shared" si="229"/>
        <v>0</v>
      </c>
      <c r="BL90" s="144">
        <f t="shared" si="229"/>
        <v>0</v>
      </c>
      <c r="BM90" s="144">
        <f t="shared" si="229"/>
        <v>0</v>
      </c>
      <c r="BN90" s="144">
        <f t="shared" si="229"/>
        <v>0</v>
      </c>
      <c r="BO90" s="144">
        <f t="shared" si="229"/>
        <v>0</v>
      </c>
      <c r="BP90" s="144">
        <f t="shared" si="229"/>
        <v>0</v>
      </c>
      <c r="BQ90" s="144">
        <f t="shared" si="229"/>
        <v>0</v>
      </c>
      <c r="BR90" s="144">
        <f t="shared" si="181"/>
        <v>0</v>
      </c>
      <c r="BS90" s="144">
        <f t="shared" ref="BS90:CB90" si="230">IFERROR(SUM(BS88:BS89), 0)</f>
        <v>0</v>
      </c>
      <c r="BT90" s="144">
        <f t="shared" si="230"/>
        <v>0</v>
      </c>
      <c r="BU90" s="144">
        <f t="shared" si="230"/>
        <v>0</v>
      </c>
      <c r="BV90" s="144">
        <f t="shared" si="230"/>
        <v>0</v>
      </c>
      <c r="BW90" s="144">
        <f t="shared" si="230"/>
        <v>0</v>
      </c>
      <c r="BX90" s="144">
        <f t="shared" si="230"/>
        <v>0</v>
      </c>
      <c r="BY90" s="144">
        <f t="shared" si="230"/>
        <v>0</v>
      </c>
      <c r="BZ90" s="144">
        <f t="shared" si="230"/>
        <v>0</v>
      </c>
      <c r="CA90" s="144">
        <f t="shared" si="230"/>
        <v>0</v>
      </c>
      <c r="CB90" s="144">
        <f t="shared" si="230"/>
        <v>0</v>
      </c>
      <c r="CC90" s="144">
        <f t="shared" si="182"/>
        <v>0</v>
      </c>
      <c r="CD90" s="144">
        <f t="shared" ref="CD90:CM90" si="231">IFERROR(SUM(CD88:CD89), 0)</f>
        <v>0</v>
      </c>
      <c r="CE90" s="144">
        <f t="shared" si="231"/>
        <v>0</v>
      </c>
      <c r="CF90" s="144">
        <f t="shared" si="231"/>
        <v>0</v>
      </c>
      <c r="CG90" s="144">
        <f t="shared" si="231"/>
        <v>0</v>
      </c>
      <c r="CH90" s="144">
        <f t="shared" si="231"/>
        <v>0</v>
      </c>
      <c r="CI90" s="144">
        <f t="shared" si="231"/>
        <v>0</v>
      </c>
      <c r="CJ90" s="144">
        <f t="shared" si="231"/>
        <v>0</v>
      </c>
      <c r="CK90" s="144">
        <f t="shared" si="231"/>
        <v>0</v>
      </c>
      <c r="CL90" s="148">
        <f t="shared" si="231"/>
        <v>0</v>
      </c>
      <c r="CM90" s="148">
        <f t="shared" si="231"/>
        <v>0</v>
      </c>
      <c r="CN90" s="146">
        <f t="shared" si="183"/>
        <v>0</v>
      </c>
      <c r="CO90" s="138"/>
      <c r="CP90" s="147" t="s">
        <v>2588</v>
      </c>
      <c r="CQ90" s="138"/>
      <c r="CR90" s="147"/>
      <c r="CS90" s="140"/>
      <c r="CT90" s="140"/>
      <c r="CU90" s="24" t="s">
        <v>2587</v>
      </c>
      <c r="CV90" s="141" t="s">
        <v>27</v>
      </c>
      <c r="CW90" s="142">
        <v>3</v>
      </c>
      <c r="CX90" s="144" t="s">
        <v>2589</v>
      </c>
      <c r="CY90" s="144" t="s">
        <v>2590</v>
      </c>
      <c r="CZ90" s="144" t="s">
        <v>2591</v>
      </c>
      <c r="DA90" s="144" t="s">
        <v>2592</v>
      </c>
      <c r="DB90" s="144" t="s">
        <v>2593</v>
      </c>
      <c r="DC90" s="144" t="s">
        <v>2594</v>
      </c>
      <c r="DD90" s="144" t="s">
        <v>2595</v>
      </c>
      <c r="DE90" s="144" t="s">
        <v>2596</v>
      </c>
      <c r="DF90" s="144" t="s">
        <v>2597</v>
      </c>
      <c r="DG90" s="144" t="s">
        <v>2598</v>
      </c>
      <c r="DH90" s="144" t="s">
        <v>2599</v>
      </c>
      <c r="DI90" s="144" t="s">
        <v>2589</v>
      </c>
      <c r="DJ90" s="144" t="s">
        <v>2590</v>
      </c>
      <c r="DK90" s="144" t="s">
        <v>2591</v>
      </c>
      <c r="DL90" s="144" t="s">
        <v>2592</v>
      </c>
      <c r="DM90" s="144" t="s">
        <v>2593</v>
      </c>
      <c r="DN90" s="144" t="s">
        <v>2594</v>
      </c>
      <c r="DO90" s="144" t="s">
        <v>2595</v>
      </c>
      <c r="DP90" s="144" t="s">
        <v>2596</v>
      </c>
      <c r="DQ90" s="144" t="s">
        <v>2597</v>
      </c>
      <c r="DR90" s="144" t="s">
        <v>2598</v>
      </c>
      <c r="DS90" s="144" t="s">
        <v>2599</v>
      </c>
      <c r="DT90" s="144" t="s">
        <v>2589</v>
      </c>
      <c r="DU90" s="144" t="s">
        <v>2590</v>
      </c>
      <c r="DV90" s="144" t="s">
        <v>2591</v>
      </c>
      <c r="DW90" s="144" t="s">
        <v>2592</v>
      </c>
      <c r="DX90" s="144" t="s">
        <v>2593</v>
      </c>
      <c r="DY90" s="144" t="s">
        <v>2594</v>
      </c>
      <c r="DZ90" s="144" t="s">
        <v>2595</v>
      </c>
      <c r="EA90" s="144" t="s">
        <v>2596</v>
      </c>
      <c r="EB90" s="144" t="s">
        <v>2597</v>
      </c>
      <c r="EC90" s="144" t="s">
        <v>2598</v>
      </c>
      <c r="ED90" s="144" t="s">
        <v>2599</v>
      </c>
      <c r="EE90" s="144" t="s">
        <v>2589</v>
      </c>
      <c r="EF90" s="144" t="s">
        <v>2590</v>
      </c>
      <c r="EG90" s="144" t="s">
        <v>2591</v>
      </c>
      <c r="EH90" s="144" t="s">
        <v>2592</v>
      </c>
      <c r="EI90" s="144" t="s">
        <v>2593</v>
      </c>
      <c r="EJ90" s="144" t="s">
        <v>2594</v>
      </c>
      <c r="EK90" s="144" t="s">
        <v>2595</v>
      </c>
      <c r="EL90" s="144" t="s">
        <v>2596</v>
      </c>
      <c r="EM90" s="144" t="s">
        <v>2597</v>
      </c>
      <c r="EN90" s="144" t="s">
        <v>2598</v>
      </c>
      <c r="EO90" s="144" t="s">
        <v>2599</v>
      </c>
      <c r="EP90" s="144" t="s">
        <v>2589</v>
      </c>
      <c r="EQ90" s="144" t="s">
        <v>2590</v>
      </c>
      <c r="ER90" s="144" t="s">
        <v>2591</v>
      </c>
      <c r="ES90" s="144" t="s">
        <v>2592</v>
      </c>
      <c r="ET90" s="144" t="s">
        <v>2593</v>
      </c>
      <c r="EU90" s="144" t="s">
        <v>2594</v>
      </c>
      <c r="EV90" s="144" t="s">
        <v>2595</v>
      </c>
      <c r="EW90" s="144" t="s">
        <v>2596</v>
      </c>
      <c r="EX90" s="144" t="s">
        <v>2597</v>
      </c>
      <c r="EY90" s="144" t="s">
        <v>2598</v>
      </c>
      <c r="EZ90" s="144" t="s">
        <v>2599</v>
      </c>
      <c r="FA90" s="144" t="s">
        <v>2589</v>
      </c>
      <c r="FB90" s="144" t="s">
        <v>2590</v>
      </c>
      <c r="FC90" s="144" t="s">
        <v>2591</v>
      </c>
      <c r="FD90" s="144" t="s">
        <v>2592</v>
      </c>
      <c r="FE90" s="144" t="s">
        <v>2593</v>
      </c>
      <c r="FF90" s="144" t="s">
        <v>2594</v>
      </c>
      <c r="FG90" s="144" t="s">
        <v>2595</v>
      </c>
      <c r="FH90" s="144" t="s">
        <v>2596</v>
      </c>
      <c r="FI90" s="144" t="s">
        <v>2597</v>
      </c>
      <c r="FJ90" s="144" t="s">
        <v>2598</v>
      </c>
      <c r="FK90" s="144" t="s">
        <v>2599</v>
      </c>
      <c r="FL90" s="144" t="s">
        <v>2589</v>
      </c>
      <c r="FM90" s="144" t="s">
        <v>2590</v>
      </c>
      <c r="FN90" s="144" t="s">
        <v>2591</v>
      </c>
      <c r="FO90" s="144" t="s">
        <v>2592</v>
      </c>
      <c r="FP90" s="144" t="s">
        <v>2593</v>
      </c>
      <c r="FQ90" s="144" t="s">
        <v>2594</v>
      </c>
      <c r="FR90" s="144" t="s">
        <v>2595</v>
      </c>
      <c r="FS90" s="144" t="s">
        <v>2596</v>
      </c>
      <c r="FT90" s="144" t="s">
        <v>2597</v>
      </c>
      <c r="FU90" s="144" t="s">
        <v>2598</v>
      </c>
      <c r="FV90" s="144" t="s">
        <v>2599</v>
      </c>
      <c r="FW90" s="144" t="s">
        <v>2589</v>
      </c>
      <c r="FX90" s="144" t="s">
        <v>2590</v>
      </c>
      <c r="FY90" s="144" t="s">
        <v>2591</v>
      </c>
      <c r="FZ90" s="144" t="s">
        <v>2592</v>
      </c>
      <c r="GA90" s="144" t="s">
        <v>2593</v>
      </c>
      <c r="GB90" s="144" t="s">
        <v>2594</v>
      </c>
      <c r="GC90" s="144" t="s">
        <v>2595</v>
      </c>
      <c r="GD90" s="144" t="s">
        <v>2596</v>
      </c>
      <c r="GE90" s="148" t="s">
        <v>2597</v>
      </c>
      <c r="GF90" s="148" t="s">
        <v>2598</v>
      </c>
      <c r="GG90" s="146" t="s">
        <v>2599</v>
      </c>
      <c r="GH90" s="138"/>
      <c r="GI90" s="147" t="s">
        <v>2588</v>
      </c>
      <c r="GJ90" s="138"/>
      <c r="GK90" s="147"/>
      <c r="GL90" s="140"/>
    </row>
    <row r="91" spans="1:194" ht="20.25" customHeight="1">
      <c r="A91" s="131"/>
      <c r="B91" s="24" t="s">
        <v>2600</v>
      </c>
      <c r="C91" s="141" t="s">
        <v>27</v>
      </c>
      <c r="D91" s="142">
        <v>3</v>
      </c>
      <c r="E91" s="143">
        <v>0</v>
      </c>
      <c r="F91" s="143">
        <v>0</v>
      </c>
      <c r="G91" s="143">
        <v>0</v>
      </c>
      <c r="H91" s="143">
        <v>0</v>
      </c>
      <c r="I91" s="143">
        <v>0</v>
      </c>
      <c r="J91" s="143">
        <v>0</v>
      </c>
      <c r="K91" s="143">
        <v>0</v>
      </c>
      <c r="L91" s="143">
        <v>0</v>
      </c>
      <c r="M91" s="143"/>
      <c r="N91" s="143"/>
      <c r="O91" s="144">
        <f t="shared" si="176"/>
        <v>0</v>
      </c>
      <c r="P91" s="143">
        <v>0</v>
      </c>
      <c r="Q91" s="143">
        <v>0</v>
      </c>
      <c r="R91" s="143">
        <v>0</v>
      </c>
      <c r="S91" s="143">
        <v>0</v>
      </c>
      <c r="T91" s="143">
        <v>0</v>
      </c>
      <c r="U91" s="143">
        <v>0</v>
      </c>
      <c r="V91" s="143">
        <v>0</v>
      </c>
      <c r="W91" s="143">
        <v>0</v>
      </c>
      <c r="X91" s="143"/>
      <c r="Y91" s="143"/>
      <c r="Z91" s="144">
        <f t="shared" si="177"/>
        <v>0</v>
      </c>
      <c r="AA91" s="143">
        <v>0</v>
      </c>
      <c r="AB91" s="143">
        <v>0</v>
      </c>
      <c r="AC91" s="143">
        <v>0</v>
      </c>
      <c r="AD91" s="143">
        <v>0</v>
      </c>
      <c r="AE91" s="143">
        <v>0</v>
      </c>
      <c r="AF91" s="143">
        <v>0</v>
      </c>
      <c r="AG91" s="143">
        <v>0</v>
      </c>
      <c r="AH91" s="143">
        <v>0</v>
      </c>
      <c r="AI91" s="143"/>
      <c r="AJ91" s="143"/>
      <c r="AK91" s="144">
        <f t="shared" si="178"/>
        <v>0</v>
      </c>
      <c r="AL91" s="143">
        <v>0</v>
      </c>
      <c r="AM91" s="143">
        <v>0</v>
      </c>
      <c r="AN91" s="143">
        <v>0</v>
      </c>
      <c r="AO91" s="143">
        <v>0</v>
      </c>
      <c r="AP91" s="143">
        <v>0</v>
      </c>
      <c r="AQ91" s="143">
        <v>0</v>
      </c>
      <c r="AR91" s="143">
        <v>0</v>
      </c>
      <c r="AS91" s="143">
        <v>0</v>
      </c>
      <c r="AT91" s="143"/>
      <c r="AU91" s="143"/>
      <c r="AV91" s="144">
        <f t="shared" si="179"/>
        <v>0</v>
      </c>
      <c r="AW91" s="143">
        <v>0</v>
      </c>
      <c r="AX91" s="143">
        <v>0</v>
      </c>
      <c r="AY91" s="143">
        <v>0</v>
      </c>
      <c r="AZ91" s="143">
        <v>0</v>
      </c>
      <c r="BA91" s="143">
        <v>0</v>
      </c>
      <c r="BB91" s="143">
        <v>0</v>
      </c>
      <c r="BC91" s="143">
        <v>0</v>
      </c>
      <c r="BD91" s="143">
        <v>0</v>
      </c>
      <c r="BE91" s="143"/>
      <c r="BF91" s="143"/>
      <c r="BG91" s="144">
        <f t="shared" si="180"/>
        <v>0</v>
      </c>
      <c r="BH91" s="143">
        <v>0</v>
      </c>
      <c r="BI91" s="143">
        <v>0</v>
      </c>
      <c r="BJ91" s="143">
        <v>0</v>
      </c>
      <c r="BK91" s="143">
        <v>0</v>
      </c>
      <c r="BL91" s="143">
        <v>0</v>
      </c>
      <c r="BM91" s="143">
        <v>0</v>
      </c>
      <c r="BN91" s="143">
        <v>0</v>
      </c>
      <c r="BO91" s="143">
        <v>0</v>
      </c>
      <c r="BP91" s="143"/>
      <c r="BQ91" s="143"/>
      <c r="BR91" s="144">
        <f t="shared" si="181"/>
        <v>0</v>
      </c>
      <c r="BS91" s="143">
        <v>0</v>
      </c>
      <c r="BT91" s="143">
        <v>0</v>
      </c>
      <c r="BU91" s="143">
        <v>0</v>
      </c>
      <c r="BV91" s="143">
        <v>0</v>
      </c>
      <c r="BW91" s="143">
        <v>0</v>
      </c>
      <c r="BX91" s="143">
        <v>0</v>
      </c>
      <c r="BY91" s="143">
        <v>0</v>
      </c>
      <c r="BZ91" s="143">
        <v>0</v>
      </c>
      <c r="CA91" s="143"/>
      <c r="CB91" s="143"/>
      <c r="CC91" s="144">
        <f t="shared" si="182"/>
        <v>0</v>
      </c>
      <c r="CD91" s="143">
        <v>0</v>
      </c>
      <c r="CE91" s="143">
        <v>0</v>
      </c>
      <c r="CF91" s="143">
        <v>0</v>
      </c>
      <c r="CG91" s="143">
        <v>0</v>
      </c>
      <c r="CH91" s="143">
        <v>0</v>
      </c>
      <c r="CI91" s="143">
        <v>0</v>
      </c>
      <c r="CJ91" s="143">
        <v>0</v>
      </c>
      <c r="CK91" s="143">
        <v>0</v>
      </c>
      <c r="CL91" s="145"/>
      <c r="CM91" s="145"/>
      <c r="CN91" s="146">
        <f t="shared" si="183"/>
        <v>0</v>
      </c>
      <c r="CO91" s="138"/>
      <c r="CP91" s="147" t="s">
        <v>2601</v>
      </c>
      <c r="CQ91" s="138"/>
      <c r="CR91" s="147"/>
      <c r="CS91" s="140"/>
      <c r="CT91" s="140"/>
      <c r="CU91" s="24" t="s">
        <v>2600</v>
      </c>
      <c r="CV91" s="141" t="s">
        <v>27</v>
      </c>
      <c r="CW91" s="142">
        <v>3</v>
      </c>
      <c r="CX91" s="143" t="s">
        <v>2602</v>
      </c>
      <c r="CY91" s="143" t="s">
        <v>2603</v>
      </c>
      <c r="CZ91" s="143" t="s">
        <v>2604</v>
      </c>
      <c r="DA91" s="143" t="s">
        <v>2605</v>
      </c>
      <c r="DB91" s="143" t="s">
        <v>2606</v>
      </c>
      <c r="DC91" s="143" t="s">
        <v>2607</v>
      </c>
      <c r="DD91" s="143" t="s">
        <v>2608</v>
      </c>
      <c r="DE91" s="143" t="s">
        <v>2609</v>
      </c>
      <c r="DF91" s="143" t="s">
        <v>2610</v>
      </c>
      <c r="DG91" s="143" t="s">
        <v>2611</v>
      </c>
      <c r="DH91" s="144" t="s">
        <v>2612</v>
      </c>
      <c r="DI91" s="143" t="s">
        <v>2602</v>
      </c>
      <c r="DJ91" s="143" t="s">
        <v>2603</v>
      </c>
      <c r="DK91" s="143" t="s">
        <v>2604</v>
      </c>
      <c r="DL91" s="143" t="s">
        <v>2605</v>
      </c>
      <c r="DM91" s="143" t="s">
        <v>2606</v>
      </c>
      <c r="DN91" s="143" t="s">
        <v>2607</v>
      </c>
      <c r="DO91" s="143" t="s">
        <v>2608</v>
      </c>
      <c r="DP91" s="143" t="s">
        <v>2609</v>
      </c>
      <c r="DQ91" s="143" t="s">
        <v>2610</v>
      </c>
      <c r="DR91" s="143" t="s">
        <v>2611</v>
      </c>
      <c r="DS91" s="144" t="s">
        <v>2612</v>
      </c>
      <c r="DT91" s="143" t="s">
        <v>2602</v>
      </c>
      <c r="DU91" s="143" t="s">
        <v>2603</v>
      </c>
      <c r="DV91" s="143" t="s">
        <v>2604</v>
      </c>
      <c r="DW91" s="143" t="s">
        <v>2605</v>
      </c>
      <c r="DX91" s="143" t="s">
        <v>2606</v>
      </c>
      <c r="DY91" s="143" t="s">
        <v>2607</v>
      </c>
      <c r="DZ91" s="143" t="s">
        <v>2608</v>
      </c>
      <c r="EA91" s="143" t="s">
        <v>2609</v>
      </c>
      <c r="EB91" s="143" t="s">
        <v>2610</v>
      </c>
      <c r="EC91" s="143" t="s">
        <v>2611</v>
      </c>
      <c r="ED91" s="144" t="s">
        <v>2612</v>
      </c>
      <c r="EE91" s="143" t="s">
        <v>2602</v>
      </c>
      <c r="EF91" s="143" t="s">
        <v>2603</v>
      </c>
      <c r="EG91" s="143" t="s">
        <v>2604</v>
      </c>
      <c r="EH91" s="143" t="s">
        <v>2605</v>
      </c>
      <c r="EI91" s="143" t="s">
        <v>2606</v>
      </c>
      <c r="EJ91" s="143" t="s">
        <v>2607</v>
      </c>
      <c r="EK91" s="143" t="s">
        <v>2608</v>
      </c>
      <c r="EL91" s="143" t="s">
        <v>2609</v>
      </c>
      <c r="EM91" s="143" t="s">
        <v>2610</v>
      </c>
      <c r="EN91" s="143" t="s">
        <v>2611</v>
      </c>
      <c r="EO91" s="144" t="s">
        <v>2612</v>
      </c>
      <c r="EP91" s="143" t="s">
        <v>2602</v>
      </c>
      <c r="EQ91" s="143" t="s">
        <v>2603</v>
      </c>
      <c r="ER91" s="143" t="s">
        <v>2604</v>
      </c>
      <c r="ES91" s="143" t="s">
        <v>2605</v>
      </c>
      <c r="ET91" s="143" t="s">
        <v>2606</v>
      </c>
      <c r="EU91" s="143" t="s">
        <v>2607</v>
      </c>
      <c r="EV91" s="143" t="s">
        <v>2608</v>
      </c>
      <c r="EW91" s="143" t="s">
        <v>2609</v>
      </c>
      <c r="EX91" s="143" t="s">
        <v>2610</v>
      </c>
      <c r="EY91" s="143" t="s">
        <v>2611</v>
      </c>
      <c r="EZ91" s="144" t="s">
        <v>2612</v>
      </c>
      <c r="FA91" s="143" t="s">
        <v>2602</v>
      </c>
      <c r="FB91" s="143" t="s">
        <v>2603</v>
      </c>
      <c r="FC91" s="143" t="s">
        <v>2604</v>
      </c>
      <c r="FD91" s="143" t="s">
        <v>2605</v>
      </c>
      <c r="FE91" s="143" t="s">
        <v>2606</v>
      </c>
      <c r="FF91" s="143" t="s">
        <v>2607</v>
      </c>
      <c r="FG91" s="143" t="s">
        <v>2608</v>
      </c>
      <c r="FH91" s="143" t="s">
        <v>2609</v>
      </c>
      <c r="FI91" s="143" t="s">
        <v>2610</v>
      </c>
      <c r="FJ91" s="143" t="s">
        <v>2611</v>
      </c>
      <c r="FK91" s="144" t="s">
        <v>2612</v>
      </c>
      <c r="FL91" s="143" t="s">
        <v>2602</v>
      </c>
      <c r="FM91" s="143" t="s">
        <v>2603</v>
      </c>
      <c r="FN91" s="143" t="s">
        <v>2604</v>
      </c>
      <c r="FO91" s="143" t="s">
        <v>2605</v>
      </c>
      <c r="FP91" s="143" t="s">
        <v>2606</v>
      </c>
      <c r="FQ91" s="143" t="s">
        <v>2607</v>
      </c>
      <c r="FR91" s="143" t="s">
        <v>2608</v>
      </c>
      <c r="FS91" s="143" t="s">
        <v>2609</v>
      </c>
      <c r="FT91" s="143" t="s">
        <v>2610</v>
      </c>
      <c r="FU91" s="143" t="s">
        <v>2611</v>
      </c>
      <c r="FV91" s="144" t="s">
        <v>2612</v>
      </c>
      <c r="FW91" s="143" t="s">
        <v>2602</v>
      </c>
      <c r="FX91" s="143" t="s">
        <v>2603</v>
      </c>
      <c r="FY91" s="143" t="s">
        <v>2604</v>
      </c>
      <c r="FZ91" s="143" t="s">
        <v>2605</v>
      </c>
      <c r="GA91" s="143" t="s">
        <v>2606</v>
      </c>
      <c r="GB91" s="143" t="s">
        <v>2607</v>
      </c>
      <c r="GC91" s="143" t="s">
        <v>2608</v>
      </c>
      <c r="GD91" s="143" t="s">
        <v>2609</v>
      </c>
      <c r="GE91" s="145" t="s">
        <v>2610</v>
      </c>
      <c r="GF91" s="145" t="s">
        <v>2611</v>
      </c>
      <c r="GG91" s="146" t="s">
        <v>2612</v>
      </c>
      <c r="GH91" s="138"/>
      <c r="GI91" s="147" t="s">
        <v>2601</v>
      </c>
      <c r="GJ91" s="138"/>
      <c r="GK91" s="147"/>
      <c r="GL91" s="140"/>
    </row>
    <row r="92" spans="1:194" ht="20.25" customHeight="1">
      <c r="A92" s="131"/>
      <c r="B92" s="24" t="s">
        <v>2613</v>
      </c>
      <c r="C92" s="141" t="s">
        <v>27</v>
      </c>
      <c r="D92" s="142">
        <v>3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/>
      <c r="N92" s="143"/>
      <c r="O92" s="144">
        <f t="shared" si="176"/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V92" s="143">
        <v>0</v>
      </c>
      <c r="W92" s="143">
        <v>0</v>
      </c>
      <c r="X92" s="143"/>
      <c r="Y92" s="143"/>
      <c r="Z92" s="144">
        <f t="shared" si="177"/>
        <v>0</v>
      </c>
      <c r="AA92" s="143">
        <v>0</v>
      </c>
      <c r="AB92" s="143">
        <v>0</v>
      </c>
      <c r="AC92" s="143">
        <v>0</v>
      </c>
      <c r="AD92" s="143">
        <v>0</v>
      </c>
      <c r="AE92" s="143">
        <v>0</v>
      </c>
      <c r="AF92" s="143">
        <v>0</v>
      </c>
      <c r="AG92" s="143">
        <v>0</v>
      </c>
      <c r="AH92" s="143">
        <v>0</v>
      </c>
      <c r="AI92" s="143"/>
      <c r="AJ92" s="143"/>
      <c r="AK92" s="144">
        <f t="shared" si="178"/>
        <v>0</v>
      </c>
      <c r="AL92" s="143">
        <v>0</v>
      </c>
      <c r="AM92" s="143">
        <v>0</v>
      </c>
      <c r="AN92" s="143">
        <v>0</v>
      </c>
      <c r="AO92" s="143">
        <v>0</v>
      </c>
      <c r="AP92" s="143">
        <v>0</v>
      </c>
      <c r="AQ92" s="143">
        <v>0</v>
      </c>
      <c r="AR92" s="143">
        <v>0</v>
      </c>
      <c r="AS92" s="143">
        <v>0</v>
      </c>
      <c r="AT92" s="143"/>
      <c r="AU92" s="143"/>
      <c r="AV92" s="144">
        <f t="shared" si="179"/>
        <v>0</v>
      </c>
      <c r="AW92" s="143">
        <v>0</v>
      </c>
      <c r="AX92" s="143">
        <v>0</v>
      </c>
      <c r="AY92" s="143">
        <v>0</v>
      </c>
      <c r="AZ92" s="143">
        <v>0</v>
      </c>
      <c r="BA92" s="143">
        <v>0</v>
      </c>
      <c r="BB92" s="143">
        <v>0</v>
      </c>
      <c r="BC92" s="143">
        <v>0</v>
      </c>
      <c r="BD92" s="143">
        <v>0</v>
      </c>
      <c r="BE92" s="143"/>
      <c r="BF92" s="143"/>
      <c r="BG92" s="144">
        <f t="shared" si="180"/>
        <v>0</v>
      </c>
      <c r="BH92" s="143">
        <v>0</v>
      </c>
      <c r="BI92" s="143">
        <v>0</v>
      </c>
      <c r="BJ92" s="143">
        <v>0</v>
      </c>
      <c r="BK92" s="143">
        <v>0</v>
      </c>
      <c r="BL92" s="143">
        <v>0</v>
      </c>
      <c r="BM92" s="143">
        <v>0</v>
      </c>
      <c r="BN92" s="143">
        <v>0</v>
      </c>
      <c r="BO92" s="143">
        <v>0</v>
      </c>
      <c r="BP92" s="143"/>
      <c r="BQ92" s="143"/>
      <c r="BR92" s="144">
        <f t="shared" si="181"/>
        <v>0</v>
      </c>
      <c r="BS92" s="143">
        <v>0</v>
      </c>
      <c r="BT92" s="143">
        <v>0</v>
      </c>
      <c r="BU92" s="143">
        <v>0</v>
      </c>
      <c r="BV92" s="143">
        <v>0</v>
      </c>
      <c r="BW92" s="143">
        <v>0</v>
      </c>
      <c r="BX92" s="143">
        <v>0</v>
      </c>
      <c r="BY92" s="143">
        <v>0</v>
      </c>
      <c r="BZ92" s="143">
        <v>0</v>
      </c>
      <c r="CA92" s="143"/>
      <c r="CB92" s="143"/>
      <c r="CC92" s="144">
        <f t="shared" si="182"/>
        <v>0</v>
      </c>
      <c r="CD92" s="143">
        <v>0</v>
      </c>
      <c r="CE92" s="143">
        <v>0</v>
      </c>
      <c r="CF92" s="143">
        <v>0</v>
      </c>
      <c r="CG92" s="143">
        <v>0</v>
      </c>
      <c r="CH92" s="143">
        <v>0</v>
      </c>
      <c r="CI92" s="143">
        <v>0</v>
      </c>
      <c r="CJ92" s="143">
        <v>0</v>
      </c>
      <c r="CK92" s="143">
        <v>0</v>
      </c>
      <c r="CL92" s="145"/>
      <c r="CM92" s="145"/>
      <c r="CN92" s="146">
        <f t="shared" si="183"/>
        <v>0</v>
      </c>
      <c r="CO92" s="138"/>
      <c r="CP92" s="147" t="s">
        <v>2614</v>
      </c>
      <c r="CQ92" s="138"/>
      <c r="CR92" s="147"/>
      <c r="CS92" s="140"/>
      <c r="CT92" s="140"/>
      <c r="CU92" s="24" t="s">
        <v>2613</v>
      </c>
      <c r="CV92" s="141" t="s">
        <v>27</v>
      </c>
      <c r="CW92" s="142">
        <v>3</v>
      </c>
      <c r="CX92" s="143" t="s">
        <v>2615</v>
      </c>
      <c r="CY92" s="143" t="s">
        <v>2616</v>
      </c>
      <c r="CZ92" s="143" t="s">
        <v>2617</v>
      </c>
      <c r="DA92" s="143" t="s">
        <v>2618</v>
      </c>
      <c r="DB92" s="143" t="s">
        <v>2619</v>
      </c>
      <c r="DC92" s="143" t="s">
        <v>2620</v>
      </c>
      <c r="DD92" s="143" t="s">
        <v>2621</v>
      </c>
      <c r="DE92" s="143" t="s">
        <v>2622</v>
      </c>
      <c r="DF92" s="143" t="s">
        <v>2623</v>
      </c>
      <c r="DG92" s="143" t="s">
        <v>2624</v>
      </c>
      <c r="DH92" s="144" t="s">
        <v>2625</v>
      </c>
      <c r="DI92" s="143" t="s">
        <v>2615</v>
      </c>
      <c r="DJ92" s="143" t="s">
        <v>2616</v>
      </c>
      <c r="DK92" s="143" t="s">
        <v>2617</v>
      </c>
      <c r="DL92" s="143" t="s">
        <v>2618</v>
      </c>
      <c r="DM92" s="143" t="s">
        <v>2619</v>
      </c>
      <c r="DN92" s="143" t="s">
        <v>2620</v>
      </c>
      <c r="DO92" s="143" t="s">
        <v>2621</v>
      </c>
      <c r="DP92" s="143" t="s">
        <v>2622</v>
      </c>
      <c r="DQ92" s="143" t="s">
        <v>2623</v>
      </c>
      <c r="DR92" s="143" t="s">
        <v>2624</v>
      </c>
      <c r="DS92" s="144" t="s">
        <v>2625</v>
      </c>
      <c r="DT92" s="143" t="s">
        <v>2615</v>
      </c>
      <c r="DU92" s="143" t="s">
        <v>2616</v>
      </c>
      <c r="DV92" s="143" t="s">
        <v>2617</v>
      </c>
      <c r="DW92" s="143" t="s">
        <v>2618</v>
      </c>
      <c r="DX92" s="143" t="s">
        <v>2619</v>
      </c>
      <c r="DY92" s="143" t="s">
        <v>2620</v>
      </c>
      <c r="DZ92" s="143" t="s">
        <v>2621</v>
      </c>
      <c r="EA92" s="143" t="s">
        <v>2622</v>
      </c>
      <c r="EB92" s="143" t="s">
        <v>2623</v>
      </c>
      <c r="EC92" s="143" t="s">
        <v>2624</v>
      </c>
      <c r="ED92" s="144" t="s">
        <v>2625</v>
      </c>
      <c r="EE92" s="143" t="s">
        <v>2615</v>
      </c>
      <c r="EF92" s="143" t="s">
        <v>2616</v>
      </c>
      <c r="EG92" s="143" t="s">
        <v>2617</v>
      </c>
      <c r="EH92" s="143" t="s">
        <v>2618</v>
      </c>
      <c r="EI92" s="143" t="s">
        <v>2619</v>
      </c>
      <c r="EJ92" s="143" t="s">
        <v>2620</v>
      </c>
      <c r="EK92" s="143" t="s">
        <v>2621</v>
      </c>
      <c r="EL92" s="143" t="s">
        <v>2622</v>
      </c>
      <c r="EM92" s="143" t="s">
        <v>2623</v>
      </c>
      <c r="EN92" s="143" t="s">
        <v>2624</v>
      </c>
      <c r="EO92" s="144" t="s">
        <v>2625</v>
      </c>
      <c r="EP92" s="143" t="s">
        <v>2615</v>
      </c>
      <c r="EQ92" s="143" t="s">
        <v>2616</v>
      </c>
      <c r="ER92" s="143" t="s">
        <v>2617</v>
      </c>
      <c r="ES92" s="143" t="s">
        <v>2618</v>
      </c>
      <c r="ET92" s="143" t="s">
        <v>2619</v>
      </c>
      <c r="EU92" s="143" t="s">
        <v>2620</v>
      </c>
      <c r="EV92" s="143" t="s">
        <v>2621</v>
      </c>
      <c r="EW92" s="143" t="s">
        <v>2622</v>
      </c>
      <c r="EX92" s="143" t="s">
        <v>2623</v>
      </c>
      <c r="EY92" s="143" t="s">
        <v>2624</v>
      </c>
      <c r="EZ92" s="144" t="s">
        <v>2625</v>
      </c>
      <c r="FA92" s="143" t="s">
        <v>2615</v>
      </c>
      <c r="FB92" s="143" t="s">
        <v>2616</v>
      </c>
      <c r="FC92" s="143" t="s">
        <v>2617</v>
      </c>
      <c r="FD92" s="143" t="s">
        <v>2618</v>
      </c>
      <c r="FE92" s="143" t="s">
        <v>2619</v>
      </c>
      <c r="FF92" s="143" t="s">
        <v>2620</v>
      </c>
      <c r="FG92" s="143" t="s">
        <v>2621</v>
      </c>
      <c r="FH92" s="143" t="s">
        <v>2622</v>
      </c>
      <c r="FI92" s="143" t="s">
        <v>2623</v>
      </c>
      <c r="FJ92" s="143" t="s">
        <v>2624</v>
      </c>
      <c r="FK92" s="144" t="s">
        <v>2625</v>
      </c>
      <c r="FL92" s="143" t="s">
        <v>2615</v>
      </c>
      <c r="FM92" s="143" t="s">
        <v>2616</v>
      </c>
      <c r="FN92" s="143" t="s">
        <v>2617</v>
      </c>
      <c r="FO92" s="143" t="s">
        <v>2618</v>
      </c>
      <c r="FP92" s="143" t="s">
        <v>2619</v>
      </c>
      <c r="FQ92" s="143" t="s">
        <v>2620</v>
      </c>
      <c r="FR92" s="143" t="s">
        <v>2621</v>
      </c>
      <c r="FS92" s="143" t="s">
        <v>2622</v>
      </c>
      <c r="FT92" s="143" t="s">
        <v>2623</v>
      </c>
      <c r="FU92" s="143" t="s">
        <v>2624</v>
      </c>
      <c r="FV92" s="144" t="s">
        <v>2625</v>
      </c>
      <c r="FW92" s="143" t="s">
        <v>2615</v>
      </c>
      <c r="FX92" s="143" t="s">
        <v>2616</v>
      </c>
      <c r="FY92" s="143" t="s">
        <v>2617</v>
      </c>
      <c r="FZ92" s="143" t="s">
        <v>2618</v>
      </c>
      <c r="GA92" s="143" t="s">
        <v>2619</v>
      </c>
      <c r="GB92" s="143" t="s">
        <v>2620</v>
      </c>
      <c r="GC92" s="143" t="s">
        <v>2621</v>
      </c>
      <c r="GD92" s="143" t="s">
        <v>2622</v>
      </c>
      <c r="GE92" s="145" t="s">
        <v>2623</v>
      </c>
      <c r="GF92" s="145" t="s">
        <v>2624</v>
      </c>
      <c r="GG92" s="146" t="s">
        <v>2625</v>
      </c>
      <c r="GH92" s="138"/>
      <c r="GI92" s="147" t="s">
        <v>2614</v>
      </c>
      <c r="GJ92" s="138"/>
      <c r="GK92" s="147"/>
      <c r="GL92" s="140"/>
    </row>
    <row r="93" spans="1:194" ht="20.25" customHeight="1">
      <c r="A93" s="131"/>
      <c r="B93" s="24" t="s">
        <v>2626</v>
      </c>
      <c r="C93" s="141" t="s">
        <v>27</v>
      </c>
      <c r="D93" s="142">
        <v>3</v>
      </c>
      <c r="E93" s="144">
        <f t="shared" ref="E93:L93" si="232">IFERROR(SUM(E91:E92), 0)</f>
        <v>0</v>
      </c>
      <c r="F93" s="144">
        <f t="shared" si="232"/>
        <v>0</v>
      </c>
      <c r="G93" s="144">
        <f t="shared" si="232"/>
        <v>0</v>
      </c>
      <c r="H93" s="144">
        <f t="shared" si="232"/>
        <v>0</v>
      </c>
      <c r="I93" s="144">
        <f t="shared" si="232"/>
        <v>0</v>
      </c>
      <c r="J93" s="144">
        <f t="shared" si="232"/>
        <v>0</v>
      </c>
      <c r="K93" s="144">
        <f t="shared" si="232"/>
        <v>0</v>
      </c>
      <c r="L93" s="144">
        <f t="shared" si="232"/>
        <v>0</v>
      </c>
      <c r="M93" s="144">
        <f>IFERROR(SUM(M91:M92), 0)</f>
        <v>0</v>
      </c>
      <c r="N93" s="144">
        <f>IFERROR(SUM(N91:N92), 0)</f>
        <v>0</v>
      </c>
      <c r="O93" s="144">
        <f t="shared" si="176"/>
        <v>0</v>
      </c>
      <c r="P93" s="144">
        <f t="shared" ref="P93:Y93" si="233">IFERROR(SUM(P91:P92), 0)</f>
        <v>0</v>
      </c>
      <c r="Q93" s="144">
        <f t="shared" si="233"/>
        <v>0</v>
      </c>
      <c r="R93" s="144">
        <f t="shared" si="233"/>
        <v>0</v>
      </c>
      <c r="S93" s="144">
        <f t="shared" si="233"/>
        <v>0</v>
      </c>
      <c r="T93" s="144">
        <f t="shared" si="233"/>
        <v>0</v>
      </c>
      <c r="U93" s="144">
        <f t="shared" si="233"/>
        <v>0</v>
      </c>
      <c r="V93" s="144">
        <f t="shared" si="233"/>
        <v>0</v>
      </c>
      <c r="W93" s="144">
        <f t="shared" si="233"/>
        <v>0</v>
      </c>
      <c r="X93" s="144">
        <f t="shared" si="233"/>
        <v>0</v>
      </c>
      <c r="Y93" s="144">
        <f t="shared" si="233"/>
        <v>0</v>
      </c>
      <c r="Z93" s="144">
        <f t="shared" si="177"/>
        <v>0</v>
      </c>
      <c r="AA93" s="144">
        <f t="shared" ref="AA93:AJ93" si="234">IFERROR(SUM(AA91:AA92), 0)</f>
        <v>0</v>
      </c>
      <c r="AB93" s="144">
        <f t="shared" si="234"/>
        <v>0</v>
      </c>
      <c r="AC93" s="144">
        <f t="shared" si="234"/>
        <v>0</v>
      </c>
      <c r="AD93" s="144">
        <f t="shared" si="234"/>
        <v>0</v>
      </c>
      <c r="AE93" s="144">
        <f t="shared" si="234"/>
        <v>0</v>
      </c>
      <c r="AF93" s="144">
        <f t="shared" si="234"/>
        <v>0</v>
      </c>
      <c r="AG93" s="144">
        <f t="shared" si="234"/>
        <v>0</v>
      </c>
      <c r="AH93" s="144">
        <f t="shared" si="234"/>
        <v>0</v>
      </c>
      <c r="AI93" s="144">
        <f t="shared" si="234"/>
        <v>0</v>
      </c>
      <c r="AJ93" s="144">
        <f t="shared" si="234"/>
        <v>0</v>
      </c>
      <c r="AK93" s="144">
        <f t="shared" si="178"/>
        <v>0</v>
      </c>
      <c r="AL93" s="144">
        <f t="shared" ref="AL93:AU93" si="235">IFERROR(SUM(AL91:AL92), 0)</f>
        <v>0</v>
      </c>
      <c r="AM93" s="144">
        <f t="shared" si="235"/>
        <v>0</v>
      </c>
      <c r="AN93" s="144">
        <f t="shared" si="235"/>
        <v>0</v>
      </c>
      <c r="AO93" s="144">
        <f t="shared" si="235"/>
        <v>0</v>
      </c>
      <c r="AP93" s="144">
        <f t="shared" si="235"/>
        <v>0</v>
      </c>
      <c r="AQ93" s="144">
        <f t="shared" si="235"/>
        <v>0</v>
      </c>
      <c r="AR93" s="144">
        <f t="shared" si="235"/>
        <v>0</v>
      </c>
      <c r="AS93" s="144">
        <f t="shared" si="235"/>
        <v>0</v>
      </c>
      <c r="AT93" s="144">
        <f t="shared" si="235"/>
        <v>0</v>
      </c>
      <c r="AU93" s="144">
        <f t="shared" si="235"/>
        <v>0</v>
      </c>
      <c r="AV93" s="144">
        <f t="shared" si="179"/>
        <v>0</v>
      </c>
      <c r="AW93" s="144">
        <f t="shared" ref="AW93:BF93" si="236">IFERROR(SUM(AW91:AW92), 0)</f>
        <v>0</v>
      </c>
      <c r="AX93" s="144">
        <f t="shared" si="236"/>
        <v>0</v>
      </c>
      <c r="AY93" s="144">
        <f t="shared" si="236"/>
        <v>0</v>
      </c>
      <c r="AZ93" s="144">
        <f t="shared" si="236"/>
        <v>0</v>
      </c>
      <c r="BA93" s="144">
        <f t="shared" si="236"/>
        <v>0</v>
      </c>
      <c r="BB93" s="144">
        <f t="shared" si="236"/>
        <v>0</v>
      </c>
      <c r="BC93" s="144">
        <f t="shared" si="236"/>
        <v>0</v>
      </c>
      <c r="BD93" s="144">
        <f t="shared" si="236"/>
        <v>0</v>
      </c>
      <c r="BE93" s="144">
        <f t="shared" si="236"/>
        <v>0</v>
      </c>
      <c r="BF93" s="144">
        <f t="shared" si="236"/>
        <v>0</v>
      </c>
      <c r="BG93" s="144">
        <f t="shared" si="180"/>
        <v>0</v>
      </c>
      <c r="BH93" s="144">
        <f t="shared" ref="BH93:BQ93" si="237">IFERROR(SUM(BH91:BH92), 0)</f>
        <v>0</v>
      </c>
      <c r="BI93" s="144">
        <f t="shared" si="237"/>
        <v>0</v>
      </c>
      <c r="BJ93" s="144">
        <f t="shared" si="237"/>
        <v>0</v>
      </c>
      <c r="BK93" s="144">
        <f t="shared" si="237"/>
        <v>0</v>
      </c>
      <c r="BL93" s="144">
        <f t="shared" si="237"/>
        <v>0</v>
      </c>
      <c r="BM93" s="144">
        <f t="shared" si="237"/>
        <v>0</v>
      </c>
      <c r="BN93" s="144">
        <f t="shared" si="237"/>
        <v>0</v>
      </c>
      <c r="BO93" s="144">
        <f t="shared" si="237"/>
        <v>0</v>
      </c>
      <c r="BP93" s="144">
        <f t="shared" si="237"/>
        <v>0</v>
      </c>
      <c r="BQ93" s="144">
        <f t="shared" si="237"/>
        <v>0</v>
      </c>
      <c r="BR93" s="144">
        <f t="shared" si="181"/>
        <v>0</v>
      </c>
      <c r="BS93" s="144">
        <f t="shared" ref="BS93:CB93" si="238">IFERROR(SUM(BS91:BS92), 0)</f>
        <v>0</v>
      </c>
      <c r="BT93" s="144">
        <f t="shared" si="238"/>
        <v>0</v>
      </c>
      <c r="BU93" s="144">
        <f t="shared" si="238"/>
        <v>0</v>
      </c>
      <c r="BV93" s="144">
        <f t="shared" si="238"/>
        <v>0</v>
      </c>
      <c r="BW93" s="144">
        <f t="shared" si="238"/>
        <v>0</v>
      </c>
      <c r="BX93" s="144">
        <f t="shared" si="238"/>
        <v>0</v>
      </c>
      <c r="BY93" s="144">
        <f t="shared" si="238"/>
        <v>0</v>
      </c>
      <c r="BZ93" s="144">
        <f t="shared" si="238"/>
        <v>0</v>
      </c>
      <c r="CA93" s="144">
        <f t="shared" si="238"/>
        <v>0</v>
      </c>
      <c r="CB93" s="144">
        <f t="shared" si="238"/>
        <v>0</v>
      </c>
      <c r="CC93" s="144">
        <f t="shared" si="182"/>
        <v>0</v>
      </c>
      <c r="CD93" s="144">
        <f t="shared" ref="CD93:CM93" si="239">IFERROR(SUM(CD91:CD92), 0)</f>
        <v>0</v>
      </c>
      <c r="CE93" s="144">
        <f t="shared" si="239"/>
        <v>0</v>
      </c>
      <c r="CF93" s="144">
        <f t="shared" si="239"/>
        <v>0</v>
      </c>
      <c r="CG93" s="144">
        <f t="shared" si="239"/>
        <v>0</v>
      </c>
      <c r="CH93" s="144">
        <f t="shared" si="239"/>
        <v>0</v>
      </c>
      <c r="CI93" s="144">
        <f t="shared" si="239"/>
        <v>0</v>
      </c>
      <c r="CJ93" s="144">
        <f t="shared" si="239"/>
        <v>0</v>
      </c>
      <c r="CK93" s="144">
        <f t="shared" si="239"/>
        <v>0</v>
      </c>
      <c r="CL93" s="148">
        <f t="shared" si="239"/>
        <v>0</v>
      </c>
      <c r="CM93" s="148">
        <f t="shared" si="239"/>
        <v>0</v>
      </c>
      <c r="CN93" s="146">
        <f t="shared" si="183"/>
        <v>0</v>
      </c>
      <c r="CO93" s="138"/>
      <c r="CP93" s="147" t="s">
        <v>2627</v>
      </c>
      <c r="CQ93" s="138"/>
      <c r="CR93" s="147"/>
      <c r="CS93" s="140"/>
      <c r="CT93" s="140"/>
      <c r="CU93" s="24" t="s">
        <v>2626</v>
      </c>
      <c r="CV93" s="141" t="s">
        <v>27</v>
      </c>
      <c r="CW93" s="142">
        <v>3</v>
      </c>
      <c r="CX93" s="144" t="s">
        <v>2628</v>
      </c>
      <c r="CY93" s="144" t="s">
        <v>2629</v>
      </c>
      <c r="CZ93" s="144" t="s">
        <v>2630</v>
      </c>
      <c r="DA93" s="144" t="s">
        <v>2631</v>
      </c>
      <c r="DB93" s="144" t="s">
        <v>2632</v>
      </c>
      <c r="DC93" s="144" t="s">
        <v>2633</v>
      </c>
      <c r="DD93" s="144" t="s">
        <v>2634</v>
      </c>
      <c r="DE93" s="144" t="s">
        <v>2635</v>
      </c>
      <c r="DF93" s="144" t="s">
        <v>2636</v>
      </c>
      <c r="DG93" s="144" t="s">
        <v>2637</v>
      </c>
      <c r="DH93" s="144" t="s">
        <v>2638</v>
      </c>
      <c r="DI93" s="144" t="s">
        <v>2628</v>
      </c>
      <c r="DJ93" s="144" t="s">
        <v>2629</v>
      </c>
      <c r="DK93" s="144" t="s">
        <v>2630</v>
      </c>
      <c r="DL93" s="144" t="s">
        <v>2631</v>
      </c>
      <c r="DM93" s="144" t="s">
        <v>2632</v>
      </c>
      <c r="DN93" s="144" t="s">
        <v>2633</v>
      </c>
      <c r="DO93" s="144" t="s">
        <v>2634</v>
      </c>
      <c r="DP93" s="144" t="s">
        <v>2635</v>
      </c>
      <c r="DQ93" s="144" t="s">
        <v>2636</v>
      </c>
      <c r="DR93" s="144" t="s">
        <v>2637</v>
      </c>
      <c r="DS93" s="144" t="s">
        <v>2638</v>
      </c>
      <c r="DT93" s="144" t="s">
        <v>2628</v>
      </c>
      <c r="DU93" s="144" t="s">
        <v>2629</v>
      </c>
      <c r="DV93" s="144" t="s">
        <v>2630</v>
      </c>
      <c r="DW93" s="144" t="s">
        <v>2631</v>
      </c>
      <c r="DX93" s="144" t="s">
        <v>2632</v>
      </c>
      <c r="DY93" s="144" t="s">
        <v>2633</v>
      </c>
      <c r="DZ93" s="144" t="s">
        <v>2634</v>
      </c>
      <c r="EA93" s="144" t="s">
        <v>2635</v>
      </c>
      <c r="EB93" s="144" t="s">
        <v>2636</v>
      </c>
      <c r="EC93" s="144" t="s">
        <v>2637</v>
      </c>
      <c r="ED93" s="144" t="s">
        <v>2638</v>
      </c>
      <c r="EE93" s="144" t="s">
        <v>2628</v>
      </c>
      <c r="EF93" s="144" t="s">
        <v>2629</v>
      </c>
      <c r="EG93" s="144" t="s">
        <v>2630</v>
      </c>
      <c r="EH93" s="144" t="s">
        <v>2631</v>
      </c>
      <c r="EI93" s="144" t="s">
        <v>2632</v>
      </c>
      <c r="EJ93" s="144" t="s">
        <v>2633</v>
      </c>
      <c r="EK93" s="144" t="s">
        <v>2634</v>
      </c>
      <c r="EL93" s="144" t="s">
        <v>2635</v>
      </c>
      <c r="EM93" s="144" t="s">
        <v>2636</v>
      </c>
      <c r="EN93" s="144" t="s">
        <v>2637</v>
      </c>
      <c r="EO93" s="144" t="s">
        <v>2638</v>
      </c>
      <c r="EP93" s="144" t="s">
        <v>2628</v>
      </c>
      <c r="EQ93" s="144" t="s">
        <v>2629</v>
      </c>
      <c r="ER93" s="144" t="s">
        <v>2630</v>
      </c>
      <c r="ES93" s="144" t="s">
        <v>2631</v>
      </c>
      <c r="ET93" s="144" t="s">
        <v>2632</v>
      </c>
      <c r="EU93" s="144" t="s">
        <v>2633</v>
      </c>
      <c r="EV93" s="144" t="s">
        <v>2634</v>
      </c>
      <c r="EW93" s="144" t="s">
        <v>2635</v>
      </c>
      <c r="EX93" s="144" t="s">
        <v>2636</v>
      </c>
      <c r="EY93" s="144" t="s">
        <v>2637</v>
      </c>
      <c r="EZ93" s="144" t="s">
        <v>2638</v>
      </c>
      <c r="FA93" s="144" t="s">
        <v>2628</v>
      </c>
      <c r="FB93" s="144" t="s">
        <v>2629</v>
      </c>
      <c r="FC93" s="144" t="s">
        <v>2630</v>
      </c>
      <c r="FD93" s="144" t="s">
        <v>2631</v>
      </c>
      <c r="FE93" s="144" t="s">
        <v>2632</v>
      </c>
      <c r="FF93" s="144" t="s">
        <v>2633</v>
      </c>
      <c r="FG93" s="144" t="s">
        <v>2634</v>
      </c>
      <c r="FH93" s="144" t="s">
        <v>2635</v>
      </c>
      <c r="FI93" s="144" t="s">
        <v>2636</v>
      </c>
      <c r="FJ93" s="144" t="s">
        <v>2637</v>
      </c>
      <c r="FK93" s="144" t="s">
        <v>2638</v>
      </c>
      <c r="FL93" s="144" t="s">
        <v>2628</v>
      </c>
      <c r="FM93" s="144" t="s">
        <v>2629</v>
      </c>
      <c r="FN93" s="144" t="s">
        <v>2630</v>
      </c>
      <c r="FO93" s="144" t="s">
        <v>2631</v>
      </c>
      <c r="FP93" s="144" t="s">
        <v>2632</v>
      </c>
      <c r="FQ93" s="144" t="s">
        <v>2633</v>
      </c>
      <c r="FR93" s="144" t="s">
        <v>2634</v>
      </c>
      <c r="FS93" s="144" t="s">
        <v>2635</v>
      </c>
      <c r="FT93" s="144" t="s">
        <v>2636</v>
      </c>
      <c r="FU93" s="144" t="s">
        <v>2637</v>
      </c>
      <c r="FV93" s="144" t="s">
        <v>2638</v>
      </c>
      <c r="FW93" s="144" t="s">
        <v>2628</v>
      </c>
      <c r="FX93" s="144" t="s">
        <v>2629</v>
      </c>
      <c r="FY93" s="144" t="s">
        <v>2630</v>
      </c>
      <c r="FZ93" s="144" t="s">
        <v>2631</v>
      </c>
      <c r="GA93" s="144" t="s">
        <v>2632</v>
      </c>
      <c r="GB93" s="144" t="s">
        <v>2633</v>
      </c>
      <c r="GC93" s="144" t="s">
        <v>2634</v>
      </c>
      <c r="GD93" s="144" t="s">
        <v>2635</v>
      </c>
      <c r="GE93" s="148" t="s">
        <v>2636</v>
      </c>
      <c r="GF93" s="148" t="s">
        <v>2637</v>
      </c>
      <c r="GG93" s="146" t="s">
        <v>2638</v>
      </c>
      <c r="GH93" s="138"/>
      <c r="GI93" s="147" t="s">
        <v>2627</v>
      </c>
      <c r="GJ93" s="138"/>
      <c r="GK93" s="147"/>
      <c r="GL93" s="140"/>
    </row>
    <row r="94" spans="1:194" ht="20.25" customHeight="1">
      <c r="A94" s="86"/>
      <c r="B94" s="24" t="s">
        <v>2639</v>
      </c>
      <c r="C94" s="141" t="s">
        <v>27</v>
      </c>
      <c r="D94" s="142">
        <v>3</v>
      </c>
      <c r="E94" s="143">
        <v>1E-3</v>
      </c>
      <c r="F94" s="143">
        <v>1E-3</v>
      </c>
      <c r="G94" s="143">
        <v>0</v>
      </c>
      <c r="H94" s="143">
        <v>0.20599999999999999</v>
      </c>
      <c r="I94" s="143">
        <v>0</v>
      </c>
      <c r="J94" s="143">
        <v>0</v>
      </c>
      <c r="K94" s="143">
        <v>0</v>
      </c>
      <c r="L94" s="143">
        <v>0</v>
      </c>
      <c r="M94" s="143"/>
      <c r="N94" s="143"/>
      <c r="O94" s="144">
        <f t="shared" si="176"/>
        <v>0.20799999999999999</v>
      </c>
      <c r="P94" s="143">
        <v>2.4E-2</v>
      </c>
      <c r="Q94" s="143">
        <v>0.01</v>
      </c>
      <c r="R94" s="143">
        <v>5.0000000000000001E-3</v>
      </c>
      <c r="S94" s="143">
        <v>0.314</v>
      </c>
      <c r="T94" s="143">
        <v>0</v>
      </c>
      <c r="U94" s="143">
        <v>0</v>
      </c>
      <c r="V94" s="143">
        <v>0</v>
      </c>
      <c r="W94" s="143">
        <v>0</v>
      </c>
      <c r="X94" s="143"/>
      <c r="Y94" s="143"/>
      <c r="Z94" s="144">
        <f t="shared" si="177"/>
        <v>0.35299999999999998</v>
      </c>
      <c r="AA94" s="143">
        <v>0</v>
      </c>
      <c r="AB94" s="143">
        <v>0</v>
      </c>
      <c r="AC94" s="143">
        <v>0</v>
      </c>
      <c r="AD94" s="143">
        <v>0.40799999999999997</v>
      </c>
      <c r="AE94" s="143">
        <v>0</v>
      </c>
      <c r="AF94" s="143">
        <v>0</v>
      </c>
      <c r="AG94" s="143">
        <v>0</v>
      </c>
      <c r="AH94" s="143">
        <v>0</v>
      </c>
      <c r="AI94" s="143"/>
      <c r="AJ94" s="143"/>
      <c r="AK94" s="144">
        <f t="shared" si="178"/>
        <v>0.40799999999999997</v>
      </c>
      <c r="AL94" s="143">
        <v>2.1960000000000002</v>
      </c>
      <c r="AM94" s="143">
        <v>1.079</v>
      </c>
      <c r="AN94" s="143">
        <v>0.57799999999999996</v>
      </c>
      <c r="AO94" s="143">
        <v>0.249</v>
      </c>
      <c r="AP94" s="143">
        <v>0</v>
      </c>
      <c r="AQ94" s="143">
        <v>0</v>
      </c>
      <c r="AR94" s="143">
        <v>0</v>
      </c>
      <c r="AS94" s="143">
        <v>0</v>
      </c>
      <c r="AT94" s="143"/>
      <c r="AU94" s="143"/>
      <c r="AV94" s="144">
        <f t="shared" si="179"/>
        <v>4.1020000000000003</v>
      </c>
      <c r="AW94" s="143">
        <v>8.9250000000000007</v>
      </c>
      <c r="AX94" s="143">
        <v>4.3840000000000003</v>
      </c>
      <c r="AY94" s="143">
        <v>2.3490000000000002</v>
      </c>
      <c r="AZ94" s="143">
        <v>0.24299999999999999</v>
      </c>
      <c r="BA94" s="143">
        <v>0</v>
      </c>
      <c r="BB94" s="143">
        <v>0</v>
      </c>
      <c r="BC94" s="143">
        <v>0</v>
      </c>
      <c r="BD94" s="143">
        <v>0</v>
      </c>
      <c r="BE94" s="143"/>
      <c r="BF94" s="143"/>
      <c r="BG94" s="144">
        <f t="shared" si="180"/>
        <v>15.901000000000002</v>
      </c>
      <c r="BH94" s="143">
        <v>18.384</v>
      </c>
      <c r="BI94" s="143">
        <v>9.0310000000000006</v>
      </c>
      <c r="BJ94" s="143">
        <v>4.8380000000000001</v>
      </c>
      <c r="BK94" s="143">
        <v>0.23899999999999999</v>
      </c>
      <c r="BL94" s="143">
        <v>0</v>
      </c>
      <c r="BM94" s="143">
        <v>0</v>
      </c>
      <c r="BN94" s="143">
        <v>0</v>
      </c>
      <c r="BO94" s="143">
        <v>0</v>
      </c>
      <c r="BP94" s="143"/>
      <c r="BQ94" s="143"/>
      <c r="BR94" s="144">
        <f t="shared" si="181"/>
        <v>32.491999999999997</v>
      </c>
      <c r="BS94" s="143">
        <v>13.875999999999999</v>
      </c>
      <c r="BT94" s="143">
        <v>6.8159999999999998</v>
      </c>
      <c r="BU94" s="143">
        <v>3.6520000000000001</v>
      </c>
      <c r="BV94" s="143">
        <v>0.24099999999999999</v>
      </c>
      <c r="BW94" s="143">
        <v>0</v>
      </c>
      <c r="BX94" s="143">
        <v>0</v>
      </c>
      <c r="BY94" s="143">
        <v>0</v>
      </c>
      <c r="BZ94" s="143">
        <v>0</v>
      </c>
      <c r="CA94" s="143"/>
      <c r="CB94" s="143"/>
      <c r="CC94" s="144">
        <f t="shared" si="182"/>
        <v>24.585000000000001</v>
      </c>
      <c r="CD94" s="143">
        <v>0</v>
      </c>
      <c r="CE94" s="143">
        <v>0</v>
      </c>
      <c r="CF94" s="143">
        <v>0</v>
      </c>
      <c r="CG94" s="143">
        <v>0.251</v>
      </c>
      <c r="CH94" s="143">
        <v>0</v>
      </c>
      <c r="CI94" s="143">
        <v>0</v>
      </c>
      <c r="CJ94" s="143">
        <v>0</v>
      </c>
      <c r="CK94" s="143">
        <v>0</v>
      </c>
      <c r="CL94" s="145"/>
      <c r="CM94" s="145"/>
      <c r="CN94" s="146">
        <f t="shared" si="183"/>
        <v>0.251</v>
      </c>
      <c r="CO94" s="138"/>
      <c r="CP94" s="147" t="s">
        <v>2640</v>
      </c>
      <c r="CQ94" s="138"/>
      <c r="CR94" s="147"/>
      <c r="CS94" s="55"/>
      <c r="CT94" s="55"/>
      <c r="CU94" s="24" t="s">
        <v>2639</v>
      </c>
      <c r="CV94" s="141" t="s">
        <v>27</v>
      </c>
      <c r="CW94" s="142">
        <v>3</v>
      </c>
      <c r="CX94" s="143" t="s">
        <v>2641</v>
      </c>
      <c r="CY94" s="143" t="s">
        <v>2642</v>
      </c>
      <c r="CZ94" s="143" t="s">
        <v>2643</v>
      </c>
      <c r="DA94" s="143" t="s">
        <v>2644</v>
      </c>
      <c r="DB94" s="143" t="s">
        <v>2645</v>
      </c>
      <c r="DC94" s="143" t="s">
        <v>2646</v>
      </c>
      <c r="DD94" s="143" t="s">
        <v>2647</v>
      </c>
      <c r="DE94" s="143" t="s">
        <v>2648</v>
      </c>
      <c r="DF94" s="143" t="s">
        <v>2649</v>
      </c>
      <c r="DG94" s="143" t="s">
        <v>2650</v>
      </c>
      <c r="DH94" s="144" t="s">
        <v>2651</v>
      </c>
      <c r="DI94" s="143" t="s">
        <v>2641</v>
      </c>
      <c r="DJ94" s="143" t="s">
        <v>2642</v>
      </c>
      <c r="DK94" s="143" t="s">
        <v>2643</v>
      </c>
      <c r="DL94" s="143" t="s">
        <v>2644</v>
      </c>
      <c r="DM94" s="143" t="s">
        <v>2645</v>
      </c>
      <c r="DN94" s="143" t="s">
        <v>2646</v>
      </c>
      <c r="DO94" s="143" t="s">
        <v>2647</v>
      </c>
      <c r="DP94" s="143" t="s">
        <v>2648</v>
      </c>
      <c r="DQ94" s="143" t="s">
        <v>2649</v>
      </c>
      <c r="DR94" s="143" t="s">
        <v>2650</v>
      </c>
      <c r="DS94" s="144" t="s">
        <v>2651</v>
      </c>
      <c r="DT94" s="143" t="s">
        <v>2641</v>
      </c>
      <c r="DU94" s="143" t="s">
        <v>2642</v>
      </c>
      <c r="DV94" s="143" t="s">
        <v>2643</v>
      </c>
      <c r="DW94" s="143" t="s">
        <v>2644</v>
      </c>
      <c r="DX94" s="143" t="s">
        <v>2645</v>
      </c>
      <c r="DY94" s="143" t="s">
        <v>2646</v>
      </c>
      <c r="DZ94" s="143" t="s">
        <v>2647</v>
      </c>
      <c r="EA94" s="143" t="s">
        <v>2648</v>
      </c>
      <c r="EB94" s="143" t="s">
        <v>2649</v>
      </c>
      <c r="EC94" s="143" t="s">
        <v>2650</v>
      </c>
      <c r="ED94" s="144" t="s">
        <v>2651</v>
      </c>
      <c r="EE94" s="143" t="s">
        <v>2641</v>
      </c>
      <c r="EF94" s="143" t="s">
        <v>2642</v>
      </c>
      <c r="EG94" s="143" t="s">
        <v>2643</v>
      </c>
      <c r="EH94" s="143" t="s">
        <v>2644</v>
      </c>
      <c r="EI94" s="143" t="s">
        <v>2645</v>
      </c>
      <c r="EJ94" s="143" t="s">
        <v>2646</v>
      </c>
      <c r="EK94" s="143" t="s">
        <v>2647</v>
      </c>
      <c r="EL94" s="143" t="s">
        <v>2648</v>
      </c>
      <c r="EM94" s="143" t="s">
        <v>2649</v>
      </c>
      <c r="EN94" s="143" t="s">
        <v>2650</v>
      </c>
      <c r="EO94" s="144" t="s">
        <v>2651</v>
      </c>
      <c r="EP94" s="143" t="s">
        <v>2641</v>
      </c>
      <c r="EQ94" s="143" t="s">
        <v>2642</v>
      </c>
      <c r="ER94" s="143" t="s">
        <v>2643</v>
      </c>
      <c r="ES94" s="143" t="s">
        <v>2644</v>
      </c>
      <c r="ET94" s="143" t="s">
        <v>2645</v>
      </c>
      <c r="EU94" s="143" t="s">
        <v>2646</v>
      </c>
      <c r="EV94" s="143" t="s">
        <v>2647</v>
      </c>
      <c r="EW94" s="143" t="s">
        <v>2648</v>
      </c>
      <c r="EX94" s="143" t="s">
        <v>2649</v>
      </c>
      <c r="EY94" s="143" t="s">
        <v>2650</v>
      </c>
      <c r="EZ94" s="144" t="s">
        <v>2651</v>
      </c>
      <c r="FA94" s="143" t="s">
        <v>2641</v>
      </c>
      <c r="FB94" s="143" t="s">
        <v>2642</v>
      </c>
      <c r="FC94" s="143" t="s">
        <v>2643</v>
      </c>
      <c r="FD94" s="143" t="s">
        <v>2644</v>
      </c>
      <c r="FE94" s="143" t="s">
        <v>2645</v>
      </c>
      <c r="FF94" s="143" t="s">
        <v>2646</v>
      </c>
      <c r="FG94" s="143" t="s">
        <v>2647</v>
      </c>
      <c r="FH94" s="143" t="s">
        <v>2648</v>
      </c>
      <c r="FI94" s="143" t="s">
        <v>2649</v>
      </c>
      <c r="FJ94" s="143" t="s">
        <v>2650</v>
      </c>
      <c r="FK94" s="144" t="s">
        <v>2651</v>
      </c>
      <c r="FL94" s="143" t="s">
        <v>2641</v>
      </c>
      <c r="FM94" s="143" t="s">
        <v>2642</v>
      </c>
      <c r="FN94" s="143" t="s">
        <v>2643</v>
      </c>
      <c r="FO94" s="143" t="s">
        <v>2644</v>
      </c>
      <c r="FP94" s="143" t="s">
        <v>2645</v>
      </c>
      <c r="FQ94" s="143" t="s">
        <v>2646</v>
      </c>
      <c r="FR94" s="143" t="s">
        <v>2647</v>
      </c>
      <c r="FS94" s="143" t="s">
        <v>2648</v>
      </c>
      <c r="FT94" s="143" t="s">
        <v>2649</v>
      </c>
      <c r="FU94" s="143" t="s">
        <v>2650</v>
      </c>
      <c r="FV94" s="144" t="s">
        <v>2651</v>
      </c>
      <c r="FW94" s="143" t="s">
        <v>2641</v>
      </c>
      <c r="FX94" s="143" t="s">
        <v>2642</v>
      </c>
      <c r="FY94" s="143" t="s">
        <v>2643</v>
      </c>
      <c r="FZ94" s="143" t="s">
        <v>2644</v>
      </c>
      <c r="GA94" s="143" t="s">
        <v>2645</v>
      </c>
      <c r="GB94" s="143" t="s">
        <v>2646</v>
      </c>
      <c r="GC94" s="143" t="s">
        <v>2647</v>
      </c>
      <c r="GD94" s="143" t="s">
        <v>2648</v>
      </c>
      <c r="GE94" s="145" t="s">
        <v>2649</v>
      </c>
      <c r="GF94" s="145" t="s">
        <v>2650</v>
      </c>
      <c r="GG94" s="146" t="s">
        <v>2651</v>
      </c>
      <c r="GH94" s="138"/>
      <c r="GI94" s="147" t="s">
        <v>2640</v>
      </c>
      <c r="GJ94" s="138"/>
      <c r="GK94" s="147"/>
      <c r="GL94" s="55"/>
    </row>
    <row r="95" spans="1:194" ht="20.25" customHeight="1">
      <c r="A95" s="86"/>
      <c r="B95" s="24" t="s">
        <v>2652</v>
      </c>
      <c r="C95" s="141" t="s">
        <v>27</v>
      </c>
      <c r="D95" s="142">
        <v>3</v>
      </c>
      <c r="E95" s="143">
        <v>0</v>
      </c>
      <c r="F95" s="143">
        <v>0</v>
      </c>
      <c r="G95" s="143">
        <v>0</v>
      </c>
      <c r="H95" s="143">
        <v>0</v>
      </c>
      <c r="I95" s="143">
        <v>0</v>
      </c>
      <c r="J95" s="143">
        <v>0</v>
      </c>
      <c r="K95" s="143">
        <v>0</v>
      </c>
      <c r="L95" s="143">
        <v>0</v>
      </c>
      <c r="M95" s="143"/>
      <c r="N95" s="143"/>
      <c r="O95" s="144">
        <f t="shared" si="176"/>
        <v>0</v>
      </c>
      <c r="P95" s="143">
        <v>0</v>
      </c>
      <c r="Q95" s="143">
        <v>0</v>
      </c>
      <c r="R95" s="143">
        <v>0</v>
      </c>
      <c r="S95" s="143">
        <v>0</v>
      </c>
      <c r="T95" s="143">
        <v>0</v>
      </c>
      <c r="U95" s="143">
        <v>0</v>
      </c>
      <c r="V95" s="143">
        <v>0</v>
      </c>
      <c r="W95" s="143">
        <v>0</v>
      </c>
      <c r="X95" s="143"/>
      <c r="Y95" s="143"/>
      <c r="Z95" s="144">
        <f t="shared" si="177"/>
        <v>0</v>
      </c>
      <c r="AA95" s="143">
        <v>0</v>
      </c>
      <c r="AB95" s="143">
        <v>0</v>
      </c>
      <c r="AC95" s="143">
        <v>0</v>
      </c>
      <c r="AD95" s="143">
        <v>0</v>
      </c>
      <c r="AE95" s="143">
        <v>0</v>
      </c>
      <c r="AF95" s="143">
        <v>0</v>
      </c>
      <c r="AG95" s="143">
        <v>0</v>
      </c>
      <c r="AH95" s="143">
        <v>0</v>
      </c>
      <c r="AI95" s="143"/>
      <c r="AJ95" s="143"/>
      <c r="AK95" s="144">
        <f t="shared" si="178"/>
        <v>0</v>
      </c>
      <c r="AL95" s="143">
        <v>0</v>
      </c>
      <c r="AM95" s="143">
        <v>0</v>
      </c>
      <c r="AN95" s="143">
        <v>0</v>
      </c>
      <c r="AO95" s="143">
        <v>0</v>
      </c>
      <c r="AP95" s="143">
        <v>0</v>
      </c>
      <c r="AQ95" s="143">
        <v>0</v>
      </c>
      <c r="AR95" s="143">
        <v>0</v>
      </c>
      <c r="AS95" s="143">
        <v>0</v>
      </c>
      <c r="AT95" s="143"/>
      <c r="AU95" s="143"/>
      <c r="AV95" s="144">
        <f t="shared" si="179"/>
        <v>0</v>
      </c>
      <c r="AW95" s="143">
        <v>7.1999999999999995E-2</v>
      </c>
      <c r="AX95" s="143">
        <v>3.5000000000000003E-2</v>
      </c>
      <c r="AY95" s="143">
        <v>1.9E-2</v>
      </c>
      <c r="AZ95" s="143">
        <v>0</v>
      </c>
      <c r="BA95" s="143">
        <v>0</v>
      </c>
      <c r="BB95" s="143">
        <v>0</v>
      </c>
      <c r="BC95" s="143">
        <v>0</v>
      </c>
      <c r="BD95" s="143">
        <v>0</v>
      </c>
      <c r="BE95" s="143"/>
      <c r="BF95" s="143"/>
      <c r="BG95" s="144">
        <f t="shared" si="180"/>
        <v>0.126</v>
      </c>
      <c r="BH95" s="143">
        <v>0.192</v>
      </c>
      <c r="BI95" s="143">
        <v>9.4E-2</v>
      </c>
      <c r="BJ95" s="143">
        <v>0.05</v>
      </c>
      <c r="BK95" s="143">
        <v>0</v>
      </c>
      <c r="BL95" s="143">
        <v>0</v>
      </c>
      <c r="BM95" s="143">
        <v>0</v>
      </c>
      <c r="BN95" s="143">
        <v>0</v>
      </c>
      <c r="BO95" s="143">
        <v>0</v>
      </c>
      <c r="BP95" s="143"/>
      <c r="BQ95" s="143"/>
      <c r="BR95" s="144">
        <f t="shared" si="181"/>
        <v>0.33600000000000002</v>
      </c>
      <c r="BS95" s="143">
        <v>0.28100000000000003</v>
      </c>
      <c r="BT95" s="143">
        <v>0.13800000000000001</v>
      </c>
      <c r="BU95" s="143">
        <v>7.3999999999999996E-2</v>
      </c>
      <c r="BV95" s="143">
        <v>0</v>
      </c>
      <c r="BW95" s="143">
        <v>0</v>
      </c>
      <c r="BX95" s="143">
        <v>0</v>
      </c>
      <c r="BY95" s="143">
        <v>0</v>
      </c>
      <c r="BZ95" s="143">
        <v>0</v>
      </c>
      <c r="CA95" s="143"/>
      <c r="CB95" s="143"/>
      <c r="CC95" s="144">
        <f t="shared" si="182"/>
        <v>0.49300000000000005</v>
      </c>
      <c r="CD95" s="143">
        <v>0.28100000000000003</v>
      </c>
      <c r="CE95" s="143">
        <v>0.13800000000000001</v>
      </c>
      <c r="CF95" s="143">
        <v>7.3999999999999996E-2</v>
      </c>
      <c r="CG95" s="143">
        <v>0</v>
      </c>
      <c r="CH95" s="143">
        <v>0</v>
      </c>
      <c r="CI95" s="143">
        <v>0</v>
      </c>
      <c r="CJ95" s="143">
        <v>0</v>
      </c>
      <c r="CK95" s="143">
        <v>0</v>
      </c>
      <c r="CL95" s="145"/>
      <c r="CM95" s="145"/>
      <c r="CN95" s="146">
        <f t="shared" si="183"/>
        <v>0.49300000000000005</v>
      </c>
      <c r="CO95" s="138"/>
      <c r="CP95" s="147" t="s">
        <v>2653</v>
      </c>
      <c r="CQ95" s="138"/>
      <c r="CR95" s="147"/>
      <c r="CS95" s="55"/>
      <c r="CT95" s="55"/>
      <c r="CU95" s="24" t="s">
        <v>2652</v>
      </c>
      <c r="CV95" s="141" t="s">
        <v>27</v>
      </c>
      <c r="CW95" s="142">
        <v>3</v>
      </c>
      <c r="CX95" s="143" t="s">
        <v>2654</v>
      </c>
      <c r="CY95" s="143" t="s">
        <v>2655</v>
      </c>
      <c r="CZ95" s="143" t="s">
        <v>2656</v>
      </c>
      <c r="DA95" s="143" t="s">
        <v>2657</v>
      </c>
      <c r="DB95" s="143" t="s">
        <v>2658</v>
      </c>
      <c r="DC95" s="143" t="s">
        <v>2659</v>
      </c>
      <c r="DD95" s="143" t="s">
        <v>2660</v>
      </c>
      <c r="DE95" s="143" t="s">
        <v>2661</v>
      </c>
      <c r="DF95" s="143" t="s">
        <v>2662</v>
      </c>
      <c r="DG95" s="143" t="s">
        <v>2663</v>
      </c>
      <c r="DH95" s="144" t="s">
        <v>2664</v>
      </c>
      <c r="DI95" s="143" t="s">
        <v>2654</v>
      </c>
      <c r="DJ95" s="143" t="s">
        <v>2655</v>
      </c>
      <c r="DK95" s="143" t="s">
        <v>2656</v>
      </c>
      <c r="DL95" s="143" t="s">
        <v>2657</v>
      </c>
      <c r="DM95" s="143" t="s">
        <v>2658</v>
      </c>
      <c r="DN95" s="143" t="s">
        <v>2659</v>
      </c>
      <c r="DO95" s="143" t="s">
        <v>2660</v>
      </c>
      <c r="DP95" s="143" t="s">
        <v>2661</v>
      </c>
      <c r="DQ95" s="143" t="s">
        <v>2662</v>
      </c>
      <c r="DR95" s="143" t="s">
        <v>2663</v>
      </c>
      <c r="DS95" s="144" t="s">
        <v>2664</v>
      </c>
      <c r="DT95" s="143" t="s">
        <v>2654</v>
      </c>
      <c r="DU95" s="143" t="s">
        <v>2655</v>
      </c>
      <c r="DV95" s="143" t="s">
        <v>2656</v>
      </c>
      <c r="DW95" s="143" t="s">
        <v>2657</v>
      </c>
      <c r="DX95" s="143" t="s">
        <v>2658</v>
      </c>
      <c r="DY95" s="143" t="s">
        <v>2659</v>
      </c>
      <c r="DZ95" s="143" t="s">
        <v>2660</v>
      </c>
      <c r="EA95" s="143" t="s">
        <v>2661</v>
      </c>
      <c r="EB95" s="143" t="s">
        <v>2662</v>
      </c>
      <c r="EC95" s="143" t="s">
        <v>2663</v>
      </c>
      <c r="ED95" s="144" t="s">
        <v>2664</v>
      </c>
      <c r="EE95" s="143" t="s">
        <v>2654</v>
      </c>
      <c r="EF95" s="143" t="s">
        <v>2655</v>
      </c>
      <c r="EG95" s="143" t="s">
        <v>2656</v>
      </c>
      <c r="EH95" s="143" t="s">
        <v>2657</v>
      </c>
      <c r="EI95" s="143" t="s">
        <v>2658</v>
      </c>
      <c r="EJ95" s="143" t="s">
        <v>2659</v>
      </c>
      <c r="EK95" s="143" t="s">
        <v>2660</v>
      </c>
      <c r="EL95" s="143" t="s">
        <v>2661</v>
      </c>
      <c r="EM95" s="143" t="s">
        <v>2662</v>
      </c>
      <c r="EN95" s="143" t="s">
        <v>2663</v>
      </c>
      <c r="EO95" s="144" t="s">
        <v>2664</v>
      </c>
      <c r="EP95" s="143" t="s">
        <v>2654</v>
      </c>
      <c r="EQ95" s="143" t="s">
        <v>2655</v>
      </c>
      <c r="ER95" s="143" t="s">
        <v>2656</v>
      </c>
      <c r="ES95" s="143" t="s">
        <v>2657</v>
      </c>
      <c r="ET95" s="143" t="s">
        <v>2658</v>
      </c>
      <c r="EU95" s="143" t="s">
        <v>2659</v>
      </c>
      <c r="EV95" s="143" t="s">
        <v>2660</v>
      </c>
      <c r="EW95" s="143" t="s">
        <v>2661</v>
      </c>
      <c r="EX95" s="143" t="s">
        <v>2662</v>
      </c>
      <c r="EY95" s="143" t="s">
        <v>2663</v>
      </c>
      <c r="EZ95" s="144" t="s">
        <v>2664</v>
      </c>
      <c r="FA95" s="143" t="s">
        <v>2654</v>
      </c>
      <c r="FB95" s="143" t="s">
        <v>2655</v>
      </c>
      <c r="FC95" s="143" t="s">
        <v>2656</v>
      </c>
      <c r="FD95" s="143" t="s">
        <v>2657</v>
      </c>
      <c r="FE95" s="143" t="s">
        <v>2658</v>
      </c>
      <c r="FF95" s="143" t="s">
        <v>2659</v>
      </c>
      <c r="FG95" s="143" t="s">
        <v>2660</v>
      </c>
      <c r="FH95" s="143" t="s">
        <v>2661</v>
      </c>
      <c r="FI95" s="143" t="s">
        <v>2662</v>
      </c>
      <c r="FJ95" s="143" t="s">
        <v>2663</v>
      </c>
      <c r="FK95" s="144" t="s">
        <v>2664</v>
      </c>
      <c r="FL95" s="143" t="s">
        <v>2654</v>
      </c>
      <c r="FM95" s="143" t="s">
        <v>2655</v>
      </c>
      <c r="FN95" s="143" t="s">
        <v>2656</v>
      </c>
      <c r="FO95" s="143" t="s">
        <v>2657</v>
      </c>
      <c r="FP95" s="143" t="s">
        <v>2658</v>
      </c>
      <c r="FQ95" s="143" t="s">
        <v>2659</v>
      </c>
      <c r="FR95" s="143" t="s">
        <v>2660</v>
      </c>
      <c r="FS95" s="143" t="s">
        <v>2661</v>
      </c>
      <c r="FT95" s="143" t="s">
        <v>2662</v>
      </c>
      <c r="FU95" s="143" t="s">
        <v>2663</v>
      </c>
      <c r="FV95" s="144" t="s">
        <v>2664</v>
      </c>
      <c r="FW95" s="143" t="s">
        <v>2654</v>
      </c>
      <c r="FX95" s="143" t="s">
        <v>2655</v>
      </c>
      <c r="FY95" s="143" t="s">
        <v>2656</v>
      </c>
      <c r="FZ95" s="143" t="s">
        <v>2657</v>
      </c>
      <c r="GA95" s="143" t="s">
        <v>2658</v>
      </c>
      <c r="GB95" s="143" t="s">
        <v>2659</v>
      </c>
      <c r="GC95" s="143" t="s">
        <v>2660</v>
      </c>
      <c r="GD95" s="143" t="s">
        <v>2661</v>
      </c>
      <c r="GE95" s="145" t="s">
        <v>2662</v>
      </c>
      <c r="GF95" s="145" t="s">
        <v>2663</v>
      </c>
      <c r="GG95" s="146" t="s">
        <v>2664</v>
      </c>
      <c r="GH95" s="138"/>
      <c r="GI95" s="147" t="s">
        <v>2653</v>
      </c>
      <c r="GJ95" s="138"/>
      <c r="GK95" s="147"/>
      <c r="GL95" s="55"/>
    </row>
    <row r="96" spans="1:194" ht="20.25" customHeight="1">
      <c r="A96" s="86"/>
      <c r="B96" s="24" t="s">
        <v>2665</v>
      </c>
      <c r="C96" s="141" t="s">
        <v>27</v>
      </c>
      <c r="D96" s="142">
        <v>3</v>
      </c>
      <c r="E96" s="144">
        <f t="shared" ref="E96:L96" si="240">IFERROR(SUM(E94:E95), 0)</f>
        <v>1E-3</v>
      </c>
      <c r="F96" s="144">
        <f t="shared" si="240"/>
        <v>1E-3</v>
      </c>
      <c r="G96" s="144">
        <f t="shared" si="240"/>
        <v>0</v>
      </c>
      <c r="H96" s="144">
        <f t="shared" si="240"/>
        <v>0.20599999999999999</v>
      </c>
      <c r="I96" s="144">
        <f t="shared" si="240"/>
        <v>0</v>
      </c>
      <c r="J96" s="144">
        <f t="shared" si="240"/>
        <v>0</v>
      </c>
      <c r="K96" s="144">
        <f t="shared" si="240"/>
        <v>0</v>
      </c>
      <c r="L96" s="144">
        <f t="shared" si="240"/>
        <v>0</v>
      </c>
      <c r="M96" s="144">
        <f>IFERROR(SUM(M94:M95), 0)</f>
        <v>0</v>
      </c>
      <c r="N96" s="144">
        <f>IFERROR(SUM(N94:N95), 0)</f>
        <v>0</v>
      </c>
      <c r="O96" s="144">
        <f t="shared" si="176"/>
        <v>0.20799999999999999</v>
      </c>
      <c r="P96" s="144">
        <f t="shared" ref="P96:Y96" si="241">IFERROR(SUM(P94:P95), 0)</f>
        <v>2.4E-2</v>
      </c>
      <c r="Q96" s="144">
        <f t="shared" si="241"/>
        <v>0.01</v>
      </c>
      <c r="R96" s="144">
        <f t="shared" si="241"/>
        <v>5.0000000000000001E-3</v>
      </c>
      <c r="S96" s="144">
        <f t="shared" si="241"/>
        <v>0.314</v>
      </c>
      <c r="T96" s="144">
        <f t="shared" si="241"/>
        <v>0</v>
      </c>
      <c r="U96" s="144">
        <f t="shared" si="241"/>
        <v>0</v>
      </c>
      <c r="V96" s="144">
        <f t="shared" si="241"/>
        <v>0</v>
      </c>
      <c r="W96" s="144">
        <f t="shared" si="241"/>
        <v>0</v>
      </c>
      <c r="X96" s="144">
        <f t="shared" si="241"/>
        <v>0</v>
      </c>
      <c r="Y96" s="144">
        <f t="shared" si="241"/>
        <v>0</v>
      </c>
      <c r="Z96" s="144">
        <f t="shared" si="177"/>
        <v>0.35299999999999998</v>
      </c>
      <c r="AA96" s="144">
        <f t="shared" ref="AA96:AJ96" si="242">IFERROR(SUM(AA94:AA95), 0)</f>
        <v>0</v>
      </c>
      <c r="AB96" s="144">
        <f t="shared" si="242"/>
        <v>0</v>
      </c>
      <c r="AC96" s="144">
        <f t="shared" si="242"/>
        <v>0</v>
      </c>
      <c r="AD96" s="144">
        <f t="shared" si="242"/>
        <v>0.40799999999999997</v>
      </c>
      <c r="AE96" s="144">
        <f t="shared" si="242"/>
        <v>0</v>
      </c>
      <c r="AF96" s="144">
        <f t="shared" si="242"/>
        <v>0</v>
      </c>
      <c r="AG96" s="144">
        <f t="shared" si="242"/>
        <v>0</v>
      </c>
      <c r="AH96" s="144">
        <f t="shared" si="242"/>
        <v>0</v>
      </c>
      <c r="AI96" s="144">
        <f t="shared" si="242"/>
        <v>0</v>
      </c>
      <c r="AJ96" s="144">
        <f t="shared" si="242"/>
        <v>0</v>
      </c>
      <c r="AK96" s="144">
        <f t="shared" si="178"/>
        <v>0.40799999999999997</v>
      </c>
      <c r="AL96" s="144">
        <f t="shared" ref="AL96:AU96" si="243">IFERROR(SUM(AL94:AL95), 0)</f>
        <v>2.1960000000000002</v>
      </c>
      <c r="AM96" s="144">
        <f t="shared" si="243"/>
        <v>1.079</v>
      </c>
      <c r="AN96" s="144">
        <f t="shared" si="243"/>
        <v>0.57799999999999996</v>
      </c>
      <c r="AO96" s="144">
        <f t="shared" si="243"/>
        <v>0.249</v>
      </c>
      <c r="AP96" s="144">
        <f t="shared" si="243"/>
        <v>0</v>
      </c>
      <c r="AQ96" s="144">
        <f t="shared" si="243"/>
        <v>0</v>
      </c>
      <c r="AR96" s="144">
        <f t="shared" si="243"/>
        <v>0</v>
      </c>
      <c r="AS96" s="144">
        <f t="shared" si="243"/>
        <v>0</v>
      </c>
      <c r="AT96" s="144">
        <f t="shared" si="243"/>
        <v>0</v>
      </c>
      <c r="AU96" s="144">
        <f t="shared" si="243"/>
        <v>0</v>
      </c>
      <c r="AV96" s="144">
        <f t="shared" si="179"/>
        <v>4.1020000000000003</v>
      </c>
      <c r="AW96" s="144">
        <f t="shared" ref="AW96:BF96" si="244">IFERROR(SUM(AW94:AW95), 0)</f>
        <v>8.9969999999999999</v>
      </c>
      <c r="AX96" s="144">
        <f t="shared" si="244"/>
        <v>4.4190000000000005</v>
      </c>
      <c r="AY96" s="144">
        <f t="shared" si="244"/>
        <v>2.3680000000000003</v>
      </c>
      <c r="AZ96" s="144">
        <f t="shared" si="244"/>
        <v>0.24299999999999999</v>
      </c>
      <c r="BA96" s="144">
        <f t="shared" si="244"/>
        <v>0</v>
      </c>
      <c r="BB96" s="144">
        <f t="shared" si="244"/>
        <v>0</v>
      </c>
      <c r="BC96" s="144">
        <f t="shared" si="244"/>
        <v>0</v>
      </c>
      <c r="BD96" s="144">
        <f t="shared" si="244"/>
        <v>0</v>
      </c>
      <c r="BE96" s="144">
        <f t="shared" si="244"/>
        <v>0</v>
      </c>
      <c r="BF96" s="144">
        <f t="shared" si="244"/>
        <v>0</v>
      </c>
      <c r="BG96" s="144">
        <f t="shared" si="180"/>
        <v>16.027000000000001</v>
      </c>
      <c r="BH96" s="144">
        <f t="shared" ref="BH96:BQ96" si="245">IFERROR(SUM(BH94:BH95), 0)</f>
        <v>18.576000000000001</v>
      </c>
      <c r="BI96" s="144">
        <f t="shared" si="245"/>
        <v>9.125</v>
      </c>
      <c r="BJ96" s="144">
        <f t="shared" si="245"/>
        <v>4.8879999999999999</v>
      </c>
      <c r="BK96" s="144">
        <f t="shared" si="245"/>
        <v>0.23899999999999999</v>
      </c>
      <c r="BL96" s="144">
        <f t="shared" si="245"/>
        <v>0</v>
      </c>
      <c r="BM96" s="144">
        <f t="shared" si="245"/>
        <v>0</v>
      </c>
      <c r="BN96" s="144">
        <f t="shared" si="245"/>
        <v>0</v>
      </c>
      <c r="BO96" s="144">
        <f t="shared" si="245"/>
        <v>0</v>
      </c>
      <c r="BP96" s="144">
        <f t="shared" si="245"/>
        <v>0</v>
      </c>
      <c r="BQ96" s="144">
        <f t="shared" si="245"/>
        <v>0</v>
      </c>
      <c r="BR96" s="144">
        <f t="shared" si="181"/>
        <v>32.827999999999996</v>
      </c>
      <c r="BS96" s="144">
        <f t="shared" ref="BS96:CB96" si="246">IFERROR(SUM(BS94:BS95), 0)</f>
        <v>14.157</v>
      </c>
      <c r="BT96" s="144">
        <f t="shared" si="246"/>
        <v>6.9539999999999997</v>
      </c>
      <c r="BU96" s="144">
        <f t="shared" si="246"/>
        <v>3.726</v>
      </c>
      <c r="BV96" s="144">
        <f t="shared" si="246"/>
        <v>0.24099999999999999</v>
      </c>
      <c r="BW96" s="144">
        <f t="shared" si="246"/>
        <v>0</v>
      </c>
      <c r="BX96" s="144">
        <f t="shared" si="246"/>
        <v>0</v>
      </c>
      <c r="BY96" s="144">
        <f t="shared" si="246"/>
        <v>0</v>
      </c>
      <c r="BZ96" s="144">
        <f t="shared" si="246"/>
        <v>0</v>
      </c>
      <c r="CA96" s="144">
        <f t="shared" si="246"/>
        <v>0</v>
      </c>
      <c r="CB96" s="144">
        <f t="shared" si="246"/>
        <v>0</v>
      </c>
      <c r="CC96" s="144">
        <f t="shared" si="182"/>
        <v>25.077999999999999</v>
      </c>
      <c r="CD96" s="144">
        <f t="shared" ref="CD96:CM96" si="247">IFERROR(SUM(CD94:CD95), 0)</f>
        <v>0.28100000000000003</v>
      </c>
      <c r="CE96" s="144">
        <f t="shared" si="247"/>
        <v>0.13800000000000001</v>
      </c>
      <c r="CF96" s="144">
        <f t="shared" si="247"/>
        <v>7.3999999999999996E-2</v>
      </c>
      <c r="CG96" s="144">
        <f t="shared" si="247"/>
        <v>0.251</v>
      </c>
      <c r="CH96" s="144">
        <f t="shared" si="247"/>
        <v>0</v>
      </c>
      <c r="CI96" s="144">
        <f t="shared" si="247"/>
        <v>0</v>
      </c>
      <c r="CJ96" s="144">
        <f t="shared" si="247"/>
        <v>0</v>
      </c>
      <c r="CK96" s="144">
        <f t="shared" si="247"/>
        <v>0</v>
      </c>
      <c r="CL96" s="148">
        <f t="shared" si="247"/>
        <v>0</v>
      </c>
      <c r="CM96" s="148">
        <f t="shared" si="247"/>
        <v>0</v>
      </c>
      <c r="CN96" s="146">
        <f t="shared" si="183"/>
        <v>0.74399999999999999</v>
      </c>
      <c r="CO96" s="138"/>
      <c r="CP96" s="147" t="s">
        <v>2666</v>
      </c>
      <c r="CQ96" s="138"/>
      <c r="CR96" s="147"/>
      <c r="CS96" s="55"/>
      <c r="CT96" s="55"/>
      <c r="CU96" s="24" t="s">
        <v>2665</v>
      </c>
      <c r="CV96" s="141" t="s">
        <v>27</v>
      </c>
      <c r="CW96" s="142">
        <v>3</v>
      </c>
      <c r="CX96" s="144" t="s">
        <v>2667</v>
      </c>
      <c r="CY96" s="144" t="s">
        <v>2668</v>
      </c>
      <c r="CZ96" s="144" t="s">
        <v>2669</v>
      </c>
      <c r="DA96" s="144" t="s">
        <v>2670</v>
      </c>
      <c r="DB96" s="144" t="s">
        <v>2671</v>
      </c>
      <c r="DC96" s="144" t="s">
        <v>2672</v>
      </c>
      <c r="DD96" s="144" t="s">
        <v>2673</v>
      </c>
      <c r="DE96" s="144" t="s">
        <v>2674</v>
      </c>
      <c r="DF96" s="144" t="s">
        <v>2675</v>
      </c>
      <c r="DG96" s="144" t="s">
        <v>2676</v>
      </c>
      <c r="DH96" s="144" t="s">
        <v>2677</v>
      </c>
      <c r="DI96" s="144" t="s">
        <v>2667</v>
      </c>
      <c r="DJ96" s="144" t="s">
        <v>2668</v>
      </c>
      <c r="DK96" s="144" t="s">
        <v>2669</v>
      </c>
      <c r="DL96" s="144" t="s">
        <v>2670</v>
      </c>
      <c r="DM96" s="144" t="s">
        <v>2671</v>
      </c>
      <c r="DN96" s="144" t="s">
        <v>2672</v>
      </c>
      <c r="DO96" s="144" t="s">
        <v>2673</v>
      </c>
      <c r="DP96" s="144" t="s">
        <v>2674</v>
      </c>
      <c r="DQ96" s="144" t="s">
        <v>2675</v>
      </c>
      <c r="DR96" s="144" t="s">
        <v>2676</v>
      </c>
      <c r="DS96" s="144" t="s">
        <v>2677</v>
      </c>
      <c r="DT96" s="144" t="s">
        <v>2667</v>
      </c>
      <c r="DU96" s="144" t="s">
        <v>2668</v>
      </c>
      <c r="DV96" s="144" t="s">
        <v>2669</v>
      </c>
      <c r="DW96" s="144" t="s">
        <v>2670</v>
      </c>
      <c r="DX96" s="144" t="s">
        <v>2671</v>
      </c>
      <c r="DY96" s="144" t="s">
        <v>2672</v>
      </c>
      <c r="DZ96" s="144" t="s">
        <v>2673</v>
      </c>
      <c r="EA96" s="144" t="s">
        <v>2674</v>
      </c>
      <c r="EB96" s="144" t="s">
        <v>2675</v>
      </c>
      <c r="EC96" s="144" t="s">
        <v>2676</v>
      </c>
      <c r="ED96" s="144" t="s">
        <v>2677</v>
      </c>
      <c r="EE96" s="144" t="s">
        <v>2667</v>
      </c>
      <c r="EF96" s="144" t="s">
        <v>2668</v>
      </c>
      <c r="EG96" s="144" t="s">
        <v>2669</v>
      </c>
      <c r="EH96" s="144" t="s">
        <v>2670</v>
      </c>
      <c r="EI96" s="144" t="s">
        <v>2671</v>
      </c>
      <c r="EJ96" s="144" t="s">
        <v>2672</v>
      </c>
      <c r="EK96" s="144" t="s">
        <v>2673</v>
      </c>
      <c r="EL96" s="144" t="s">
        <v>2674</v>
      </c>
      <c r="EM96" s="144" t="s">
        <v>2675</v>
      </c>
      <c r="EN96" s="144" t="s">
        <v>2676</v>
      </c>
      <c r="EO96" s="144" t="s">
        <v>2677</v>
      </c>
      <c r="EP96" s="144" t="s">
        <v>2667</v>
      </c>
      <c r="EQ96" s="144" t="s">
        <v>2668</v>
      </c>
      <c r="ER96" s="144" t="s">
        <v>2669</v>
      </c>
      <c r="ES96" s="144" t="s">
        <v>2670</v>
      </c>
      <c r="ET96" s="144" t="s">
        <v>2671</v>
      </c>
      <c r="EU96" s="144" t="s">
        <v>2672</v>
      </c>
      <c r="EV96" s="144" t="s">
        <v>2673</v>
      </c>
      <c r="EW96" s="144" t="s">
        <v>2674</v>
      </c>
      <c r="EX96" s="144" t="s">
        <v>2675</v>
      </c>
      <c r="EY96" s="144" t="s">
        <v>2676</v>
      </c>
      <c r="EZ96" s="144" t="s">
        <v>2677</v>
      </c>
      <c r="FA96" s="144" t="s">
        <v>2667</v>
      </c>
      <c r="FB96" s="144" t="s">
        <v>2668</v>
      </c>
      <c r="FC96" s="144" t="s">
        <v>2669</v>
      </c>
      <c r="FD96" s="144" t="s">
        <v>2670</v>
      </c>
      <c r="FE96" s="144" t="s">
        <v>2671</v>
      </c>
      <c r="FF96" s="144" t="s">
        <v>2672</v>
      </c>
      <c r="FG96" s="144" t="s">
        <v>2673</v>
      </c>
      <c r="FH96" s="144" t="s">
        <v>2674</v>
      </c>
      <c r="FI96" s="144" t="s">
        <v>2675</v>
      </c>
      <c r="FJ96" s="144" t="s">
        <v>2676</v>
      </c>
      <c r="FK96" s="144" t="s">
        <v>2677</v>
      </c>
      <c r="FL96" s="144" t="s">
        <v>2667</v>
      </c>
      <c r="FM96" s="144" t="s">
        <v>2668</v>
      </c>
      <c r="FN96" s="144" t="s">
        <v>2669</v>
      </c>
      <c r="FO96" s="144" t="s">
        <v>2670</v>
      </c>
      <c r="FP96" s="144" t="s">
        <v>2671</v>
      </c>
      <c r="FQ96" s="144" t="s">
        <v>2672</v>
      </c>
      <c r="FR96" s="144" t="s">
        <v>2673</v>
      </c>
      <c r="FS96" s="144" t="s">
        <v>2674</v>
      </c>
      <c r="FT96" s="144" t="s">
        <v>2675</v>
      </c>
      <c r="FU96" s="144" t="s">
        <v>2676</v>
      </c>
      <c r="FV96" s="144" t="s">
        <v>2677</v>
      </c>
      <c r="FW96" s="144" t="s">
        <v>2667</v>
      </c>
      <c r="FX96" s="144" t="s">
        <v>2668</v>
      </c>
      <c r="FY96" s="144" t="s">
        <v>2669</v>
      </c>
      <c r="FZ96" s="144" t="s">
        <v>2670</v>
      </c>
      <c r="GA96" s="144" t="s">
        <v>2671</v>
      </c>
      <c r="GB96" s="144" t="s">
        <v>2672</v>
      </c>
      <c r="GC96" s="144" t="s">
        <v>2673</v>
      </c>
      <c r="GD96" s="144" t="s">
        <v>2674</v>
      </c>
      <c r="GE96" s="148" t="s">
        <v>2675</v>
      </c>
      <c r="GF96" s="148" t="s">
        <v>2676</v>
      </c>
      <c r="GG96" s="146" t="s">
        <v>2677</v>
      </c>
      <c r="GH96" s="138"/>
      <c r="GI96" s="147" t="s">
        <v>2666</v>
      </c>
      <c r="GJ96" s="138"/>
      <c r="GK96" s="147"/>
      <c r="GL96" s="55"/>
    </row>
    <row r="97" spans="1:194" ht="20.25" customHeight="1">
      <c r="A97" s="86"/>
      <c r="B97" s="24" t="s">
        <v>2678</v>
      </c>
      <c r="C97" s="141" t="s">
        <v>27</v>
      </c>
      <c r="D97" s="142">
        <v>3</v>
      </c>
      <c r="E97" s="143">
        <v>0</v>
      </c>
      <c r="F97" s="143">
        <v>0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3">
        <v>0</v>
      </c>
      <c r="M97" s="143"/>
      <c r="N97" s="143"/>
      <c r="O97" s="144">
        <f t="shared" si="176"/>
        <v>0</v>
      </c>
      <c r="P97" s="143">
        <v>0</v>
      </c>
      <c r="Q97" s="143">
        <v>0</v>
      </c>
      <c r="R97" s="143">
        <v>0</v>
      </c>
      <c r="S97" s="143">
        <v>0</v>
      </c>
      <c r="T97" s="143">
        <v>0</v>
      </c>
      <c r="U97" s="143">
        <v>0</v>
      </c>
      <c r="V97" s="143">
        <v>0</v>
      </c>
      <c r="W97" s="143">
        <v>0</v>
      </c>
      <c r="X97" s="143"/>
      <c r="Y97" s="143"/>
      <c r="Z97" s="144">
        <f t="shared" si="177"/>
        <v>0</v>
      </c>
      <c r="AA97" s="143">
        <v>0</v>
      </c>
      <c r="AB97" s="143">
        <v>0</v>
      </c>
      <c r="AC97" s="143">
        <v>0</v>
      </c>
      <c r="AD97" s="143">
        <v>0</v>
      </c>
      <c r="AE97" s="143">
        <v>0</v>
      </c>
      <c r="AF97" s="143">
        <v>0</v>
      </c>
      <c r="AG97" s="143">
        <v>0</v>
      </c>
      <c r="AH97" s="143">
        <v>0</v>
      </c>
      <c r="AI97" s="143"/>
      <c r="AJ97" s="143"/>
      <c r="AK97" s="144">
        <f t="shared" si="178"/>
        <v>0</v>
      </c>
      <c r="AL97" s="143">
        <v>0</v>
      </c>
      <c r="AM97" s="143">
        <v>0</v>
      </c>
      <c r="AN97" s="143">
        <v>0</v>
      </c>
      <c r="AO97" s="143">
        <v>0</v>
      </c>
      <c r="AP97" s="143">
        <v>0</v>
      </c>
      <c r="AQ97" s="143">
        <v>0</v>
      </c>
      <c r="AR97" s="143">
        <v>0</v>
      </c>
      <c r="AS97" s="143">
        <v>0</v>
      </c>
      <c r="AT97" s="143"/>
      <c r="AU97" s="143"/>
      <c r="AV97" s="144">
        <f t="shared" si="179"/>
        <v>0</v>
      </c>
      <c r="AW97" s="143">
        <v>0</v>
      </c>
      <c r="AX97" s="143">
        <v>0</v>
      </c>
      <c r="AY97" s="143">
        <v>0</v>
      </c>
      <c r="AZ97" s="143">
        <v>0</v>
      </c>
      <c r="BA97" s="143">
        <v>0</v>
      </c>
      <c r="BB97" s="143">
        <v>0</v>
      </c>
      <c r="BC97" s="143">
        <v>0</v>
      </c>
      <c r="BD97" s="143">
        <v>0</v>
      </c>
      <c r="BE97" s="143"/>
      <c r="BF97" s="143"/>
      <c r="BG97" s="144">
        <f t="shared" si="180"/>
        <v>0</v>
      </c>
      <c r="BH97" s="143">
        <v>0</v>
      </c>
      <c r="BI97" s="143">
        <v>0</v>
      </c>
      <c r="BJ97" s="143">
        <v>0</v>
      </c>
      <c r="BK97" s="143">
        <v>0</v>
      </c>
      <c r="BL97" s="143">
        <v>0</v>
      </c>
      <c r="BM97" s="143">
        <v>0</v>
      </c>
      <c r="BN97" s="143">
        <v>0</v>
      </c>
      <c r="BO97" s="143">
        <v>0</v>
      </c>
      <c r="BP97" s="143"/>
      <c r="BQ97" s="143"/>
      <c r="BR97" s="144">
        <f t="shared" si="181"/>
        <v>0</v>
      </c>
      <c r="BS97" s="143">
        <v>0</v>
      </c>
      <c r="BT97" s="143">
        <v>0</v>
      </c>
      <c r="BU97" s="143">
        <v>0</v>
      </c>
      <c r="BV97" s="143">
        <v>0</v>
      </c>
      <c r="BW97" s="143">
        <v>0</v>
      </c>
      <c r="BX97" s="143">
        <v>0</v>
      </c>
      <c r="BY97" s="143">
        <v>0</v>
      </c>
      <c r="BZ97" s="143">
        <v>0</v>
      </c>
      <c r="CA97" s="143"/>
      <c r="CB97" s="143"/>
      <c r="CC97" s="144">
        <f t="shared" si="182"/>
        <v>0</v>
      </c>
      <c r="CD97" s="143">
        <v>0</v>
      </c>
      <c r="CE97" s="143">
        <v>0</v>
      </c>
      <c r="CF97" s="143">
        <v>0</v>
      </c>
      <c r="CG97" s="143">
        <v>0</v>
      </c>
      <c r="CH97" s="143">
        <v>0</v>
      </c>
      <c r="CI97" s="143">
        <v>0</v>
      </c>
      <c r="CJ97" s="143">
        <v>0</v>
      </c>
      <c r="CK97" s="143">
        <v>0</v>
      </c>
      <c r="CL97" s="145"/>
      <c r="CM97" s="145"/>
      <c r="CN97" s="146">
        <f t="shared" si="183"/>
        <v>0</v>
      </c>
      <c r="CO97" s="138"/>
      <c r="CP97" s="147" t="s">
        <v>2679</v>
      </c>
      <c r="CQ97" s="138"/>
      <c r="CR97" s="147"/>
      <c r="CS97" s="55"/>
      <c r="CT97" s="55"/>
      <c r="CU97" s="24" t="s">
        <v>2678</v>
      </c>
      <c r="CV97" s="141" t="s">
        <v>27</v>
      </c>
      <c r="CW97" s="142">
        <v>3</v>
      </c>
      <c r="CX97" s="143" t="s">
        <v>2680</v>
      </c>
      <c r="CY97" s="143" t="s">
        <v>2681</v>
      </c>
      <c r="CZ97" s="143" t="s">
        <v>2682</v>
      </c>
      <c r="DA97" s="143" t="s">
        <v>2683</v>
      </c>
      <c r="DB97" s="143" t="s">
        <v>2684</v>
      </c>
      <c r="DC97" s="143" t="s">
        <v>2685</v>
      </c>
      <c r="DD97" s="143" t="s">
        <v>2686</v>
      </c>
      <c r="DE97" s="143" t="s">
        <v>2687</v>
      </c>
      <c r="DF97" s="143" t="s">
        <v>2688</v>
      </c>
      <c r="DG97" s="143" t="s">
        <v>2689</v>
      </c>
      <c r="DH97" s="144" t="s">
        <v>2690</v>
      </c>
      <c r="DI97" s="143" t="s">
        <v>2680</v>
      </c>
      <c r="DJ97" s="143" t="s">
        <v>2681</v>
      </c>
      <c r="DK97" s="143" t="s">
        <v>2682</v>
      </c>
      <c r="DL97" s="143" t="s">
        <v>2683</v>
      </c>
      <c r="DM97" s="143" t="s">
        <v>2684</v>
      </c>
      <c r="DN97" s="143" t="s">
        <v>2685</v>
      </c>
      <c r="DO97" s="143" t="s">
        <v>2686</v>
      </c>
      <c r="DP97" s="143" t="s">
        <v>2687</v>
      </c>
      <c r="DQ97" s="143" t="s">
        <v>2688</v>
      </c>
      <c r="DR97" s="143" t="s">
        <v>2689</v>
      </c>
      <c r="DS97" s="144" t="s">
        <v>2690</v>
      </c>
      <c r="DT97" s="143" t="s">
        <v>2680</v>
      </c>
      <c r="DU97" s="143" t="s">
        <v>2681</v>
      </c>
      <c r="DV97" s="143" t="s">
        <v>2682</v>
      </c>
      <c r="DW97" s="143" t="s">
        <v>2683</v>
      </c>
      <c r="DX97" s="143" t="s">
        <v>2684</v>
      </c>
      <c r="DY97" s="143" t="s">
        <v>2685</v>
      </c>
      <c r="DZ97" s="143" t="s">
        <v>2686</v>
      </c>
      <c r="EA97" s="143" t="s">
        <v>2687</v>
      </c>
      <c r="EB97" s="143" t="s">
        <v>2688</v>
      </c>
      <c r="EC97" s="143" t="s">
        <v>2689</v>
      </c>
      <c r="ED97" s="144" t="s">
        <v>2690</v>
      </c>
      <c r="EE97" s="143" t="s">
        <v>2680</v>
      </c>
      <c r="EF97" s="143" t="s">
        <v>2681</v>
      </c>
      <c r="EG97" s="143" t="s">
        <v>2682</v>
      </c>
      <c r="EH97" s="143" t="s">
        <v>2683</v>
      </c>
      <c r="EI97" s="143" t="s">
        <v>2684</v>
      </c>
      <c r="EJ97" s="143" t="s">
        <v>2685</v>
      </c>
      <c r="EK97" s="143" t="s">
        <v>2686</v>
      </c>
      <c r="EL97" s="143" t="s">
        <v>2687</v>
      </c>
      <c r="EM97" s="143" t="s">
        <v>2688</v>
      </c>
      <c r="EN97" s="143" t="s">
        <v>2689</v>
      </c>
      <c r="EO97" s="144" t="s">
        <v>2690</v>
      </c>
      <c r="EP97" s="143" t="s">
        <v>2680</v>
      </c>
      <c r="EQ97" s="143" t="s">
        <v>2681</v>
      </c>
      <c r="ER97" s="143" t="s">
        <v>2682</v>
      </c>
      <c r="ES97" s="143" t="s">
        <v>2683</v>
      </c>
      <c r="ET97" s="143" t="s">
        <v>2684</v>
      </c>
      <c r="EU97" s="143" t="s">
        <v>2685</v>
      </c>
      <c r="EV97" s="143" t="s">
        <v>2686</v>
      </c>
      <c r="EW97" s="143" t="s">
        <v>2687</v>
      </c>
      <c r="EX97" s="143" t="s">
        <v>2688</v>
      </c>
      <c r="EY97" s="143" t="s">
        <v>2689</v>
      </c>
      <c r="EZ97" s="144" t="s">
        <v>2690</v>
      </c>
      <c r="FA97" s="143" t="s">
        <v>2680</v>
      </c>
      <c r="FB97" s="143" t="s">
        <v>2681</v>
      </c>
      <c r="FC97" s="143" t="s">
        <v>2682</v>
      </c>
      <c r="FD97" s="143" t="s">
        <v>2683</v>
      </c>
      <c r="FE97" s="143" t="s">
        <v>2684</v>
      </c>
      <c r="FF97" s="143" t="s">
        <v>2685</v>
      </c>
      <c r="FG97" s="143" t="s">
        <v>2686</v>
      </c>
      <c r="FH97" s="143" t="s">
        <v>2687</v>
      </c>
      <c r="FI97" s="143" t="s">
        <v>2688</v>
      </c>
      <c r="FJ97" s="143" t="s">
        <v>2689</v>
      </c>
      <c r="FK97" s="144" t="s">
        <v>2690</v>
      </c>
      <c r="FL97" s="143" t="s">
        <v>2680</v>
      </c>
      <c r="FM97" s="143" t="s">
        <v>2681</v>
      </c>
      <c r="FN97" s="143" t="s">
        <v>2682</v>
      </c>
      <c r="FO97" s="143" t="s">
        <v>2683</v>
      </c>
      <c r="FP97" s="143" t="s">
        <v>2684</v>
      </c>
      <c r="FQ97" s="143" t="s">
        <v>2685</v>
      </c>
      <c r="FR97" s="143" t="s">
        <v>2686</v>
      </c>
      <c r="FS97" s="143" t="s">
        <v>2687</v>
      </c>
      <c r="FT97" s="143" t="s">
        <v>2688</v>
      </c>
      <c r="FU97" s="143" t="s">
        <v>2689</v>
      </c>
      <c r="FV97" s="144" t="s">
        <v>2690</v>
      </c>
      <c r="FW97" s="143" t="s">
        <v>2680</v>
      </c>
      <c r="FX97" s="143" t="s">
        <v>2681</v>
      </c>
      <c r="FY97" s="143" t="s">
        <v>2682</v>
      </c>
      <c r="FZ97" s="143" t="s">
        <v>2683</v>
      </c>
      <c r="GA97" s="143" t="s">
        <v>2684</v>
      </c>
      <c r="GB97" s="143" t="s">
        <v>2685</v>
      </c>
      <c r="GC97" s="143" t="s">
        <v>2686</v>
      </c>
      <c r="GD97" s="143" t="s">
        <v>2687</v>
      </c>
      <c r="GE97" s="145" t="s">
        <v>2688</v>
      </c>
      <c r="GF97" s="145" t="s">
        <v>2689</v>
      </c>
      <c r="GG97" s="146" t="s">
        <v>2690</v>
      </c>
      <c r="GH97" s="138"/>
      <c r="GI97" s="147" t="s">
        <v>2679</v>
      </c>
      <c r="GJ97" s="138"/>
      <c r="GK97" s="147"/>
      <c r="GL97" s="55"/>
    </row>
    <row r="98" spans="1:194" ht="20.25" customHeight="1">
      <c r="A98" s="86"/>
      <c r="B98" s="24" t="s">
        <v>2691</v>
      </c>
      <c r="C98" s="141" t="s">
        <v>27</v>
      </c>
      <c r="D98" s="142">
        <v>3</v>
      </c>
      <c r="E98" s="143">
        <v>0</v>
      </c>
      <c r="F98" s="143">
        <v>0</v>
      </c>
      <c r="G98" s="143">
        <v>0</v>
      </c>
      <c r="H98" s="143">
        <v>0</v>
      </c>
      <c r="I98" s="143">
        <v>0</v>
      </c>
      <c r="J98" s="143">
        <v>0</v>
      </c>
      <c r="K98" s="143">
        <v>0</v>
      </c>
      <c r="L98" s="143">
        <v>0</v>
      </c>
      <c r="M98" s="143"/>
      <c r="N98" s="143"/>
      <c r="O98" s="144">
        <f t="shared" si="176"/>
        <v>0</v>
      </c>
      <c r="P98" s="143">
        <v>0</v>
      </c>
      <c r="Q98" s="143">
        <v>0</v>
      </c>
      <c r="R98" s="143">
        <v>0</v>
      </c>
      <c r="S98" s="143">
        <v>0</v>
      </c>
      <c r="T98" s="143">
        <v>0</v>
      </c>
      <c r="U98" s="143">
        <v>0</v>
      </c>
      <c r="V98" s="143">
        <v>0</v>
      </c>
      <c r="W98" s="143">
        <v>0</v>
      </c>
      <c r="X98" s="143"/>
      <c r="Y98" s="143"/>
      <c r="Z98" s="144">
        <f t="shared" si="177"/>
        <v>0</v>
      </c>
      <c r="AA98" s="143">
        <v>0</v>
      </c>
      <c r="AB98" s="143">
        <v>0</v>
      </c>
      <c r="AC98" s="143">
        <v>0</v>
      </c>
      <c r="AD98" s="143">
        <v>0</v>
      </c>
      <c r="AE98" s="143">
        <v>0</v>
      </c>
      <c r="AF98" s="143">
        <v>0</v>
      </c>
      <c r="AG98" s="143">
        <v>0</v>
      </c>
      <c r="AH98" s="143">
        <v>0</v>
      </c>
      <c r="AI98" s="143"/>
      <c r="AJ98" s="143"/>
      <c r="AK98" s="144">
        <f t="shared" si="178"/>
        <v>0</v>
      </c>
      <c r="AL98" s="143">
        <v>0</v>
      </c>
      <c r="AM98" s="143">
        <v>0</v>
      </c>
      <c r="AN98" s="143">
        <v>0</v>
      </c>
      <c r="AO98" s="143">
        <v>0</v>
      </c>
      <c r="AP98" s="143">
        <v>0</v>
      </c>
      <c r="AQ98" s="143">
        <v>0</v>
      </c>
      <c r="AR98" s="143">
        <v>0</v>
      </c>
      <c r="AS98" s="143">
        <v>0</v>
      </c>
      <c r="AT98" s="143"/>
      <c r="AU98" s="143"/>
      <c r="AV98" s="144">
        <f t="shared" si="179"/>
        <v>0</v>
      </c>
      <c r="AW98" s="143">
        <v>0</v>
      </c>
      <c r="AX98" s="143">
        <v>0</v>
      </c>
      <c r="AY98" s="143">
        <v>0</v>
      </c>
      <c r="AZ98" s="143">
        <v>0</v>
      </c>
      <c r="BA98" s="143">
        <v>0</v>
      </c>
      <c r="BB98" s="143">
        <v>0</v>
      </c>
      <c r="BC98" s="143">
        <v>0</v>
      </c>
      <c r="BD98" s="143">
        <v>0</v>
      </c>
      <c r="BE98" s="143"/>
      <c r="BF98" s="143"/>
      <c r="BG98" s="144">
        <f t="shared" si="180"/>
        <v>0</v>
      </c>
      <c r="BH98" s="143">
        <v>0</v>
      </c>
      <c r="BI98" s="143">
        <v>0</v>
      </c>
      <c r="BJ98" s="143">
        <v>0</v>
      </c>
      <c r="BK98" s="143">
        <v>0</v>
      </c>
      <c r="BL98" s="143">
        <v>0</v>
      </c>
      <c r="BM98" s="143">
        <v>0</v>
      </c>
      <c r="BN98" s="143">
        <v>0</v>
      </c>
      <c r="BO98" s="143">
        <v>0</v>
      </c>
      <c r="BP98" s="143"/>
      <c r="BQ98" s="143"/>
      <c r="BR98" s="144">
        <f t="shared" si="181"/>
        <v>0</v>
      </c>
      <c r="BS98" s="143">
        <v>0</v>
      </c>
      <c r="BT98" s="143">
        <v>0</v>
      </c>
      <c r="BU98" s="143">
        <v>0</v>
      </c>
      <c r="BV98" s="143">
        <v>0</v>
      </c>
      <c r="BW98" s="143">
        <v>0</v>
      </c>
      <c r="BX98" s="143">
        <v>0</v>
      </c>
      <c r="BY98" s="143">
        <v>0</v>
      </c>
      <c r="BZ98" s="143">
        <v>0</v>
      </c>
      <c r="CA98" s="143"/>
      <c r="CB98" s="143"/>
      <c r="CC98" s="144">
        <f t="shared" si="182"/>
        <v>0</v>
      </c>
      <c r="CD98" s="143">
        <v>0</v>
      </c>
      <c r="CE98" s="143">
        <v>0</v>
      </c>
      <c r="CF98" s="143">
        <v>0</v>
      </c>
      <c r="CG98" s="143">
        <v>0</v>
      </c>
      <c r="CH98" s="143">
        <v>0</v>
      </c>
      <c r="CI98" s="143">
        <v>0</v>
      </c>
      <c r="CJ98" s="143">
        <v>0</v>
      </c>
      <c r="CK98" s="143">
        <v>0</v>
      </c>
      <c r="CL98" s="145"/>
      <c r="CM98" s="145"/>
      <c r="CN98" s="146">
        <f t="shared" si="183"/>
        <v>0</v>
      </c>
      <c r="CO98" s="138"/>
      <c r="CP98" s="147" t="s">
        <v>2692</v>
      </c>
      <c r="CQ98" s="138"/>
      <c r="CR98" s="147"/>
      <c r="CS98" s="55"/>
      <c r="CT98" s="55"/>
      <c r="CU98" s="24" t="s">
        <v>2691</v>
      </c>
      <c r="CV98" s="141" t="s">
        <v>27</v>
      </c>
      <c r="CW98" s="142">
        <v>3</v>
      </c>
      <c r="CX98" s="143" t="s">
        <v>2693</v>
      </c>
      <c r="CY98" s="143" t="s">
        <v>2694</v>
      </c>
      <c r="CZ98" s="143" t="s">
        <v>2695</v>
      </c>
      <c r="DA98" s="143" t="s">
        <v>2696</v>
      </c>
      <c r="DB98" s="143" t="s">
        <v>2697</v>
      </c>
      <c r="DC98" s="143" t="s">
        <v>2698</v>
      </c>
      <c r="DD98" s="143" t="s">
        <v>2699</v>
      </c>
      <c r="DE98" s="143" t="s">
        <v>2700</v>
      </c>
      <c r="DF98" s="143" t="s">
        <v>2701</v>
      </c>
      <c r="DG98" s="143" t="s">
        <v>2702</v>
      </c>
      <c r="DH98" s="144" t="s">
        <v>2703</v>
      </c>
      <c r="DI98" s="143" t="s">
        <v>2693</v>
      </c>
      <c r="DJ98" s="143" t="s">
        <v>2694</v>
      </c>
      <c r="DK98" s="143" t="s">
        <v>2695</v>
      </c>
      <c r="DL98" s="143" t="s">
        <v>2696</v>
      </c>
      <c r="DM98" s="143" t="s">
        <v>2697</v>
      </c>
      <c r="DN98" s="143" t="s">
        <v>2698</v>
      </c>
      <c r="DO98" s="143" t="s">
        <v>2699</v>
      </c>
      <c r="DP98" s="143" t="s">
        <v>2700</v>
      </c>
      <c r="DQ98" s="143" t="s">
        <v>2701</v>
      </c>
      <c r="DR98" s="143" t="s">
        <v>2702</v>
      </c>
      <c r="DS98" s="144" t="s">
        <v>2703</v>
      </c>
      <c r="DT98" s="143" t="s">
        <v>2693</v>
      </c>
      <c r="DU98" s="143" t="s">
        <v>2694</v>
      </c>
      <c r="DV98" s="143" t="s">
        <v>2695</v>
      </c>
      <c r="DW98" s="143" t="s">
        <v>2696</v>
      </c>
      <c r="DX98" s="143" t="s">
        <v>2697</v>
      </c>
      <c r="DY98" s="143" t="s">
        <v>2698</v>
      </c>
      <c r="DZ98" s="143" t="s">
        <v>2699</v>
      </c>
      <c r="EA98" s="143" t="s">
        <v>2700</v>
      </c>
      <c r="EB98" s="143" t="s">
        <v>2701</v>
      </c>
      <c r="EC98" s="143" t="s">
        <v>2702</v>
      </c>
      <c r="ED98" s="144" t="s">
        <v>2703</v>
      </c>
      <c r="EE98" s="143" t="s">
        <v>2693</v>
      </c>
      <c r="EF98" s="143" t="s">
        <v>2694</v>
      </c>
      <c r="EG98" s="143" t="s">
        <v>2695</v>
      </c>
      <c r="EH98" s="143" t="s">
        <v>2696</v>
      </c>
      <c r="EI98" s="143" t="s">
        <v>2697</v>
      </c>
      <c r="EJ98" s="143" t="s">
        <v>2698</v>
      </c>
      <c r="EK98" s="143" t="s">
        <v>2699</v>
      </c>
      <c r="EL98" s="143" t="s">
        <v>2700</v>
      </c>
      <c r="EM98" s="143" t="s">
        <v>2701</v>
      </c>
      <c r="EN98" s="143" t="s">
        <v>2702</v>
      </c>
      <c r="EO98" s="144" t="s">
        <v>2703</v>
      </c>
      <c r="EP98" s="143" t="s">
        <v>2693</v>
      </c>
      <c r="EQ98" s="143" t="s">
        <v>2694</v>
      </c>
      <c r="ER98" s="143" t="s">
        <v>2695</v>
      </c>
      <c r="ES98" s="143" t="s">
        <v>2696</v>
      </c>
      <c r="ET98" s="143" t="s">
        <v>2697</v>
      </c>
      <c r="EU98" s="143" t="s">
        <v>2698</v>
      </c>
      <c r="EV98" s="143" t="s">
        <v>2699</v>
      </c>
      <c r="EW98" s="143" t="s">
        <v>2700</v>
      </c>
      <c r="EX98" s="143" t="s">
        <v>2701</v>
      </c>
      <c r="EY98" s="143" t="s">
        <v>2702</v>
      </c>
      <c r="EZ98" s="144" t="s">
        <v>2703</v>
      </c>
      <c r="FA98" s="143" t="s">
        <v>2693</v>
      </c>
      <c r="FB98" s="143" t="s">
        <v>2694</v>
      </c>
      <c r="FC98" s="143" t="s">
        <v>2695</v>
      </c>
      <c r="FD98" s="143" t="s">
        <v>2696</v>
      </c>
      <c r="FE98" s="143" t="s">
        <v>2697</v>
      </c>
      <c r="FF98" s="143" t="s">
        <v>2698</v>
      </c>
      <c r="FG98" s="143" t="s">
        <v>2699</v>
      </c>
      <c r="FH98" s="143" t="s">
        <v>2700</v>
      </c>
      <c r="FI98" s="143" t="s">
        <v>2701</v>
      </c>
      <c r="FJ98" s="143" t="s">
        <v>2702</v>
      </c>
      <c r="FK98" s="144" t="s">
        <v>2703</v>
      </c>
      <c r="FL98" s="143" t="s">
        <v>2693</v>
      </c>
      <c r="FM98" s="143" t="s">
        <v>2694</v>
      </c>
      <c r="FN98" s="143" t="s">
        <v>2695</v>
      </c>
      <c r="FO98" s="143" t="s">
        <v>2696</v>
      </c>
      <c r="FP98" s="143" t="s">
        <v>2697</v>
      </c>
      <c r="FQ98" s="143" t="s">
        <v>2698</v>
      </c>
      <c r="FR98" s="143" t="s">
        <v>2699</v>
      </c>
      <c r="FS98" s="143" t="s">
        <v>2700</v>
      </c>
      <c r="FT98" s="143" t="s">
        <v>2701</v>
      </c>
      <c r="FU98" s="143" t="s">
        <v>2702</v>
      </c>
      <c r="FV98" s="144" t="s">
        <v>2703</v>
      </c>
      <c r="FW98" s="143" t="s">
        <v>2693</v>
      </c>
      <c r="FX98" s="143" t="s">
        <v>2694</v>
      </c>
      <c r="FY98" s="143" t="s">
        <v>2695</v>
      </c>
      <c r="FZ98" s="143" t="s">
        <v>2696</v>
      </c>
      <c r="GA98" s="143" t="s">
        <v>2697</v>
      </c>
      <c r="GB98" s="143" t="s">
        <v>2698</v>
      </c>
      <c r="GC98" s="143" t="s">
        <v>2699</v>
      </c>
      <c r="GD98" s="143" t="s">
        <v>2700</v>
      </c>
      <c r="GE98" s="145" t="s">
        <v>2701</v>
      </c>
      <c r="GF98" s="145" t="s">
        <v>2702</v>
      </c>
      <c r="GG98" s="146" t="s">
        <v>2703</v>
      </c>
      <c r="GH98" s="138"/>
      <c r="GI98" s="147" t="s">
        <v>2692</v>
      </c>
      <c r="GJ98" s="138"/>
      <c r="GK98" s="147"/>
      <c r="GL98" s="55"/>
    </row>
    <row r="99" spans="1:194" ht="20.25" customHeight="1">
      <c r="A99" s="86"/>
      <c r="B99" s="24" t="s">
        <v>2704</v>
      </c>
      <c r="C99" s="141" t="s">
        <v>27</v>
      </c>
      <c r="D99" s="142">
        <v>3</v>
      </c>
      <c r="E99" s="144">
        <f t="shared" ref="E99:L99" si="248">IFERROR(SUM(E97:E98), 0)</f>
        <v>0</v>
      </c>
      <c r="F99" s="144">
        <f t="shared" si="248"/>
        <v>0</v>
      </c>
      <c r="G99" s="144">
        <f t="shared" si="248"/>
        <v>0</v>
      </c>
      <c r="H99" s="144">
        <f t="shared" si="248"/>
        <v>0</v>
      </c>
      <c r="I99" s="144">
        <f t="shared" si="248"/>
        <v>0</v>
      </c>
      <c r="J99" s="144">
        <f t="shared" si="248"/>
        <v>0</v>
      </c>
      <c r="K99" s="144">
        <f t="shared" si="248"/>
        <v>0</v>
      </c>
      <c r="L99" s="144">
        <f t="shared" si="248"/>
        <v>0</v>
      </c>
      <c r="M99" s="144">
        <f>IFERROR(SUM(M97:M98), 0)</f>
        <v>0</v>
      </c>
      <c r="N99" s="144">
        <f>IFERROR(SUM(N97:N98), 0)</f>
        <v>0</v>
      </c>
      <c r="O99" s="144">
        <f t="shared" si="176"/>
        <v>0</v>
      </c>
      <c r="P99" s="144">
        <f t="shared" ref="P99:Y99" si="249">IFERROR(SUM(P97:P98), 0)</f>
        <v>0</v>
      </c>
      <c r="Q99" s="144">
        <f t="shared" si="249"/>
        <v>0</v>
      </c>
      <c r="R99" s="144">
        <f t="shared" si="249"/>
        <v>0</v>
      </c>
      <c r="S99" s="144">
        <f t="shared" si="249"/>
        <v>0</v>
      </c>
      <c r="T99" s="144">
        <f t="shared" si="249"/>
        <v>0</v>
      </c>
      <c r="U99" s="144">
        <f t="shared" si="249"/>
        <v>0</v>
      </c>
      <c r="V99" s="144">
        <f t="shared" si="249"/>
        <v>0</v>
      </c>
      <c r="W99" s="144">
        <f t="shared" si="249"/>
        <v>0</v>
      </c>
      <c r="X99" s="144">
        <f t="shared" si="249"/>
        <v>0</v>
      </c>
      <c r="Y99" s="144">
        <f t="shared" si="249"/>
        <v>0</v>
      </c>
      <c r="Z99" s="144">
        <f t="shared" si="177"/>
        <v>0</v>
      </c>
      <c r="AA99" s="144">
        <f t="shared" ref="AA99:AJ99" si="250">IFERROR(SUM(AA97:AA98), 0)</f>
        <v>0</v>
      </c>
      <c r="AB99" s="144">
        <f t="shared" si="250"/>
        <v>0</v>
      </c>
      <c r="AC99" s="144">
        <f t="shared" si="250"/>
        <v>0</v>
      </c>
      <c r="AD99" s="144">
        <f t="shared" si="250"/>
        <v>0</v>
      </c>
      <c r="AE99" s="144">
        <f t="shared" si="250"/>
        <v>0</v>
      </c>
      <c r="AF99" s="144">
        <f t="shared" si="250"/>
        <v>0</v>
      </c>
      <c r="AG99" s="144">
        <f t="shared" si="250"/>
        <v>0</v>
      </c>
      <c r="AH99" s="144">
        <f t="shared" si="250"/>
        <v>0</v>
      </c>
      <c r="AI99" s="144">
        <f t="shared" si="250"/>
        <v>0</v>
      </c>
      <c r="AJ99" s="144">
        <f t="shared" si="250"/>
        <v>0</v>
      </c>
      <c r="AK99" s="144">
        <f t="shared" si="178"/>
        <v>0</v>
      </c>
      <c r="AL99" s="144">
        <f t="shared" ref="AL99:AU99" si="251">IFERROR(SUM(AL97:AL98), 0)</f>
        <v>0</v>
      </c>
      <c r="AM99" s="144">
        <f t="shared" si="251"/>
        <v>0</v>
      </c>
      <c r="AN99" s="144">
        <f t="shared" si="251"/>
        <v>0</v>
      </c>
      <c r="AO99" s="144">
        <f t="shared" si="251"/>
        <v>0</v>
      </c>
      <c r="AP99" s="144">
        <f t="shared" si="251"/>
        <v>0</v>
      </c>
      <c r="AQ99" s="144">
        <f t="shared" si="251"/>
        <v>0</v>
      </c>
      <c r="AR99" s="144">
        <f t="shared" si="251"/>
        <v>0</v>
      </c>
      <c r="AS99" s="144">
        <f t="shared" si="251"/>
        <v>0</v>
      </c>
      <c r="AT99" s="144">
        <f t="shared" si="251"/>
        <v>0</v>
      </c>
      <c r="AU99" s="144">
        <f t="shared" si="251"/>
        <v>0</v>
      </c>
      <c r="AV99" s="144">
        <f t="shared" si="179"/>
        <v>0</v>
      </c>
      <c r="AW99" s="144">
        <f t="shared" ref="AW99:BF99" si="252">IFERROR(SUM(AW97:AW98), 0)</f>
        <v>0</v>
      </c>
      <c r="AX99" s="144">
        <f t="shared" si="252"/>
        <v>0</v>
      </c>
      <c r="AY99" s="144">
        <f t="shared" si="252"/>
        <v>0</v>
      </c>
      <c r="AZ99" s="144">
        <f t="shared" si="252"/>
        <v>0</v>
      </c>
      <c r="BA99" s="144">
        <f t="shared" si="252"/>
        <v>0</v>
      </c>
      <c r="BB99" s="144">
        <f t="shared" si="252"/>
        <v>0</v>
      </c>
      <c r="BC99" s="144">
        <f t="shared" si="252"/>
        <v>0</v>
      </c>
      <c r="BD99" s="144">
        <f t="shared" si="252"/>
        <v>0</v>
      </c>
      <c r="BE99" s="144">
        <f t="shared" si="252"/>
        <v>0</v>
      </c>
      <c r="BF99" s="144">
        <f t="shared" si="252"/>
        <v>0</v>
      </c>
      <c r="BG99" s="144">
        <f t="shared" si="180"/>
        <v>0</v>
      </c>
      <c r="BH99" s="144">
        <f t="shared" ref="BH99:BQ99" si="253">IFERROR(SUM(BH97:BH98), 0)</f>
        <v>0</v>
      </c>
      <c r="BI99" s="144">
        <f t="shared" si="253"/>
        <v>0</v>
      </c>
      <c r="BJ99" s="144">
        <f t="shared" si="253"/>
        <v>0</v>
      </c>
      <c r="BK99" s="144">
        <f t="shared" si="253"/>
        <v>0</v>
      </c>
      <c r="BL99" s="144">
        <f t="shared" si="253"/>
        <v>0</v>
      </c>
      <c r="BM99" s="144">
        <f t="shared" si="253"/>
        <v>0</v>
      </c>
      <c r="BN99" s="144">
        <f t="shared" si="253"/>
        <v>0</v>
      </c>
      <c r="BO99" s="144">
        <f t="shared" si="253"/>
        <v>0</v>
      </c>
      <c r="BP99" s="144">
        <f t="shared" si="253"/>
        <v>0</v>
      </c>
      <c r="BQ99" s="144">
        <f t="shared" si="253"/>
        <v>0</v>
      </c>
      <c r="BR99" s="144">
        <f t="shared" si="181"/>
        <v>0</v>
      </c>
      <c r="BS99" s="144">
        <f t="shared" ref="BS99:CB99" si="254">IFERROR(SUM(BS97:BS98), 0)</f>
        <v>0</v>
      </c>
      <c r="BT99" s="144">
        <f t="shared" si="254"/>
        <v>0</v>
      </c>
      <c r="BU99" s="144">
        <f t="shared" si="254"/>
        <v>0</v>
      </c>
      <c r="BV99" s="144">
        <f t="shared" si="254"/>
        <v>0</v>
      </c>
      <c r="BW99" s="144">
        <f t="shared" si="254"/>
        <v>0</v>
      </c>
      <c r="BX99" s="144">
        <f t="shared" si="254"/>
        <v>0</v>
      </c>
      <c r="BY99" s="144">
        <f t="shared" si="254"/>
        <v>0</v>
      </c>
      <c r="BZ99" s="144">
        <f t="shared" si="254"/>
        <v>0</v>
      </c>
      <c r="CA99" s="144">
        <f t="shared" si="254"/>
        <v>0</v>
      </c>
      <c r="CB99" s="144">
        <f t="shared" si="254"/>
        <v>0</v>
      </c>
      <c r="CC99" s="144">
        <f t="shared" si="182"/>
        <v>0</v>
      </c>
      <c r="CD99" s="144">
        <f t="shared" ref="CD99:CM99" si="255">IFERROR(SUM(CD97:CD98), 0)</f>
        <v>0</v>
      </c>
      <c r="CE99" s="144">
        <f t="shared" si="255"/>
        <v>0</v>
      </c>
      <c r="CF99" s="144">
        <f t="shared" si="255"/>
        <v>0</v>
      </c>
      <c r="CG99" s="144">
        <f t="shared" si="255"/>
        <v>0</v>
      </c>
      <c r="CH99" s="144">
        <f t="shared" si="255"/>
        <v>0</v>
      </c>
      <c r="CI99" s="144">
        <f t="shared" si="255"/>
        <v>0</v>
      </c>
      <c r="CJ99" s="144">
        <f t="shared" si="255"/>
        <v>0</v>
      </c>
      <c r="CK99" s="144">
        <f t="shared" si="255"/>
        <v>0</v>
      </c>
      <c r="CL99" s="148">
        <f t="shared" si="255"/>
        <v>0</v>
      </c>
      <c r="CM99" s="148">
        <f t="shared" si="255"/>
        <v>0</v>
      </c>
      <c r="CN99" s="146">
        <f t="shared" si="183"/>
        <v>0</v>
      </c>
      <c r="CO99" s="138"/>
      <c r="CP99" s="147" t="s">
        <v>2705</v>
      </c>
      <c r="CQ99" s="138"/>
      <c r="CR99" s="147"/>
      <c r="CS99" s="55"/>
      <c r="CT99" s="55"/>
      <c r="CU99" s="24" t="s">
        <v>2704</v>
      </c>
      <c r="CV99" s="141" t="s">
        <v>27</v>
      </c>
      <c r="CW99" s="142">
        <v>3</v>
      </c>
      <c r="CX99" s="144" t="s">
        <v>2706</v>
      </c>
      <c r="CY99" s="144" t="s">
        <v>2707</v>
      </c>
      <c r="CZ99" s="144" t="s">
        <v>2708</v>
      </c>
      <c r="DA99" s="144" t="s">
        <v>2709</v>
      </c>
      <c r="DB99" s="144" t="s">
        <v>2710</v>
      </c>
      <c r="DC99" s="144" t="s">
        <v>2711</v>
      </c>
      <c r="DD99" s="144" t="s">
        <v>2712</v>
      </c>
      <c r="DE99" s="144" t="s">
        <v>2713</v>
      </c>
      <c r="DF99" s="144" t="s">
        <v>2714</v>
      </c>
      <c r="DG99" s="144" t="s">
        <v>2715</v>
      </c>
      <c r="DH99" s="144" t="s">
        <v>2716</v>
      </c>
      <c r="DI99" s="144" t="s">
        <v>2706</v>
      </c>
      <c r="DJ99" s="144" t="s">
        <v>2707</v>
      </c>
      <c r="DK99" s="144" t="s">
        <v>2708</v>
      </c>
      <c r="DL99" s="144" t="s">
        <v>2709</v>
      </c>
      <c r="DM99" s="144" t="s">
        <v>2710</v>
      </c>
      <c r="DN99" s="144" t="s">
        <v>2711</v>
      </c>
      <c r="DO99" s="144" t="s">
        <v>2712</v>
      </c>
      <c r="DP99" s="144" t="s">
        <v>2713</v>
      </c>
      <c r="DQ99" s="144" t="s">
        <v>2714</v>
      </c>
      <c r="DR99" s="144" t="s">
        <v>2715</v>
      </c>
      <c r="DS99" s="144" t="s">
        <v>2716</v>
      </c>
      <c r="DT99" s="144" t="s">
        <v>2706</v>
      </c>
      <c r="DU99" s="144" t="s">
        <v>2707</v>
      </c>
      <c r="DV99" s="144" t="s">
        <v>2708</v>
      </c>
      <c r="DW99" s="144" t="s">
        <v>2709</v>
      </c>
      <c r="DX99" s="144" t="s">
        <v>2710</v>
      </c>
      <c r="DY99" s="144" t="s">
        <v>2711</v>
      </c>
      <c r="DZ99" s="144" t="s">
        <v>2712</v>
      </c>
      <c r="EA99" s="144" t="s">
        <v>2713</v>
      </c>
      <c r="EB99" s="144" t="s">
        <v>2714</v>
      </c>
      <c r="EC99" s="144" t="s">
        <v>2715</v>
      </c>
      <c r="ED99" s="144" t="s">
        <v>2716</v>
      </c>
      <c r="EE99" s="144" t="s">
        <v>2706</v>
      </c>
      <c r="EF99" s="144" t="s">
        <v>2707</v>
      </c>
      <c r="EG99" s="144" t="s">
        <v>2708</v>
      </c>
      <c r="EH99" s="144" t="s">
        <v>2709</v>
      </c>
      <c r="EI99" s="144" t="s">
        <v>2710</v>
      </c>
      <c r="EJ99" s="144" t="s">
        <v>2711</v>
      </c>
      <c r="EK99" s="144" t="s">
        <v>2712</v>
      </c>
      <c r="EL99" s="144" t="s">
        <v>2713</v>
      </c>
      <c r="EM99" s="144" t="s">
        <v>2714</v>
      </c>
      <c r="EN99" s="144" t="s">
        <v>2715</v>
      </c>
      <c r="EO99" s="144" t="s">
        <v>2716</v>
      </c>
      <c r="EP99" s="144" t="s">
        <v>2706</v>
      </c>
      <c r="EQ99" s="144" t="s">
        <v>2707</v>
      </c>
      <c r="ER99" s="144" t="s">
        <v>2708</v>
      </c>
      <c r="ES99" s="144" t="s">
        <v>2709</v>
      </c>
      <c r="ET99" s="144" t="s">
        <v>2710</v>
      </c>
      <c r="EU99" s="144" t="s">
        <v>2711</v>
      </c>
      <c r="EV99" s="144" t="s">
        <v>2712</v>
      </c>
      <c r="EW99" s="144" t="s">
        <v>2713</v>
      </c>
      <c r="EX99" s="144" t="s">
        <v>2714</v>
      </c>
      <c r="EY99" s="144" t="s">
        <v>2715</v>
      </c>
      <c r="EZ99" s="144" t="s">
        <v>2716</v>
      </c>
      <c r="FA99" s="144" t="s">
        <v>2706</v>
      </c>
      <c r="FB99" s="144" t="s">
        <v>2707</v>
      </c>
      <c r="FC99" s="144" t="s">
        <v>2708</v>
      </c>
      <c r="FD99" s="144" t="s">
        <v>2709</v>
      </c>
      <c r="FE99" s="144" t="s">
        <v>2710</v>
      </c>
      <c r="FF99" s="144" t="s">
        <v>2711</v>
      </c>
      <c r="FG99" s="144" t="s">
        <v>2712</v>
      </c>
      <c r="FH99" s="144" t="s">
        <v>2713</v>
      </c>
      <c r="FI99" s="144" t="s">
        <v>2714</v>
      </c>
      <c r="FJ99" s="144" t="s">
        <v>2715</v>
      </c>
      <c r="FK99" s="144" t="s">
        <v>2716</v>
      </c>
      <c r="FL99" s="144" t="s">
        <v>2706</v>
      </c>
      <c r="FM99" s="144" t="s">
        <v>2707</v>
      </c>
      <c r="FN99" s="144" t="s">
        <v>2708</v>
      </c>
      <c r="FO99" s="144" t="s">
        <v>2709</v>
      </c>
      <c r="FP99" s="144" t="s">
        <v>2710</v>
      </c>
      <c r="FQ99" s="144" t="s">
        <v>2711</v>
      </c>
      <c r="FR99" s="144" t="s">
        <v>2712</v>
      </c>
      <c r="FS99" s="144" t="s">
        <v>2713</v>
      </c>
      <c r="FT99" s="144" t="s">
        <v>2714</v>
      </c>
      <c r="FU99" s="144" t="s">
        <v>2715</v>
      </c>
      <c r="FV99" s="144" t="s">
        <v>2716</v>
      </c>
      <c r="FW99" s="144" t="s">
        <v>2706</v>
      </c>
      <c r="FX99" s="144" t="s">
        <v>2707</v>
      </c>
      <c r="FY99" s="144" t="s">
        <v>2708</v>
      </c>
      <c r="FZ99" s="144" t="s">
        <v>2709</v>
      </c>
      <c r="GA99" s="144" t="s">
        <v>2710</v>
      </c>
      <c r="GB99" s="144" t="s">
        <v>2711</v>
      </c>
      <c r="GC99" s="144" t="s">
        <v>2712</v>
      </c>
      <c r="GD99" s="144" t="s">
        <v>2713</v>
      </c>
      <c r="GE99" s="148" t="s">
        <v>2714</v>
      </c>
      <c r="GF99" s="148" t="s">
        <v>2715</v>
      </c>
      <c r="GG99" s="146" t="s">
        <v>2716</v>
      </c>
      <c r="GH99" s="138"/>
      <c r="GI99" s="147" t="s">
        <v>2705</v>
      </c>
      <c r="GJ99" s="138"/>
      <c r="GK99" s="147"/>
      <c r="GL99" s="55"/>
    </row>
    <row r="100" spans="1:194" ht="20.25" customHeight="1">
      <c r="A100" s="86"/>
      <c r="B100" s="24" t="s">
        <v>2717</v>
      </c>
      <c r="C100" s="141" t="s">
        <v>27</v>
      </c>
      <c r="D100" s="142">
        <v>3</v>
      </c>
      <c r="E100" s="143">
        <v>0</v>
      </c>
      <c r="F100" s="143">
        <v>0</v>
      </c>
      <c r="G100" s="143">
        <v>0</v>
      </c>
      <c r="H100" s="143">
        <v>0</v>
      </c>
      <c r="I100" s="143">
        <v>0</v>
      </c>
      <c r="J100" s="143">
        <v>0</v>
      </c>
      <c r="K100" s="143">
        <v>0</v>
      </c>
      <c r="L100" s="143">
        <v>0</v>
      </c>
      <c r="M100" s="143"/>
      <c r="N100" s="143"/>
      <c r="O100" s="144">
        <f t="shared" si="176"/>
        <v>0</v>
      </c>
      <c r="P100" s="143">
        <v>0</v>
      </c>
      <c r="Q100" s="143">
        <v>0</v>
      </c>
      <c r="R100" s="143">
        <v>0</v>
      </c>
      <c r="S100" s="143">
        <v>0</v>
      </c>
      <c r="T100" s="143">
        <v>0</v>
      </c>
      <c r="U100" s="143">
        <v>0</v>
      </c>
      <c r="V100" s="143">
        <v>0</v>
      </c>
      <c r="W100" s="143">
        <v>0</v>
      </c>
      <c r="X100" s="143"/>
      <c r="Y100" s="143"/>
      <c r="Z100" s="144">
        <f t="shared" si="177"/>
        <v>0</v>
      </c>
      <c r="AA100" s="143">
        <v>0</v>
      </c>
      <c r="AB100" s="143">
        <v>0</v>
      </c>
      <c r="AC100" s="143">
        <v>0</v>
      </c>
      <c r="AD100" s="143">
        <v>0</v>
      </c>
      <c r="AE100" s="143">
        <v>0</v>
      </c>
      <c r="AF100" s="143">
        <v>0</v>
      </c>
      <c r="AG100" s="143">
        <v>0</v>
      </c>
      <c r="AH100" s="143">
        <v>0</v>
      </c>
      <c r="AI100" s="143"/>
      <c r="AJ100" s="143"/>
      <c r="AK100" s="144">
        <f t="shared" si="178"/>
        <v>0</v>
      </c>
      <c r="AL100" s="143">
        <v>0</v>
      </c>
      <c r="AM100" s="143">
        <v>0</v>
      </c>
      <c r="AN100" s="143">
        <v>0</v>
      </c>
      <c r="AO100" s="143">
        <v>0.316</v>
      </c>
      <c r="AP100" s="143">
        <v>0</v>
      </c>
      <c r="AQ100" s="143">
        <v>0</v>
      </c>
      <c r="AR100" s="143">
        <v>0</v>
      </c>
      <c r="AS100" s="143">
        <v>0</v>
      </c>
      <c r="AT100" s="143"/>
      <c r="AU100" s="143"/>
      <c r="AV100" s="144">
        <f t="shared" si="179"/>
        <v>0.316</v>
      </c>
      <c r="AW100" s="143">
        <v>0</v>
      </c>
      <c r="AX100" s="143">
        <v>0</v>
      </c>
      <c r="AY100" s="143">
        <v>0</v>
      </c>
      <c r="AZ100" s="143">
        <v>0.309</v>
      </c>
      <c r="BA100" s="143">
        <v>0</v>
      </c>
      <c r="BB100" s="143">
        <v>0</v>
      </c>
      <c r="BC100" s="143">
        <v>0</v>
      </c>
      <c r="BD100" s="143">
        <v>0</v>
      </c>
      <c r="BE100" s="143"/>
      <c r="BF100" s="143"/>
      <c r="BG100" s="144">
        <f t="shared" si="180"/>
        <v>0.309</v>
      </c>
      <c r="BH100" s="143">
        <v>0</v>
      </c>
      <c r="BI100" s="143">
        <v>0</v>
      </c>
      <c r="BJ100" s="143">
        <v>0</v>
      </c>
      <c r="BK100" s="143">
        <v>0.75900000000000001</v>
      </c>
      <c r="BL100" s="143">
        <v>0</v>
      </c>
      <c r="BM100" s="143">
        <v>0</v>
      </c>
      <c r="BN100" s="143">
        <v>0</v>
      </c>
      <c r="BO100" s="143">
        <v>0</v>
      </c>
      <c r="BP100" s="143"/>
      <c r="BQ100" s="143"/>
      <c r="BR100" s="144">
        <f t="shared" si="181"/>
        <v>0.75900000000000001</v>
      </c>
      <c r="BS100" s="143">
        <v>0</v>
      </c>
      <c r="BT100" s="143">
        <v>0</v>
      </c>
      <c r="BU100" s="143">
        <v>0</v>
      </c>
      <c r="BV100" s="143">
        <v>0.76700000000000002</v>
      </c>
      <c r="BW100" s="143">
        <v>0</v>
      </c>
      <c r="BX100" s="143">
        <v>0</v>
      </c>
      <c r="BY100" s="143">
        <v>0</v>
      </c>
      <c r="BZ100" s="143">
        <v>0</v>
      </c>
      <c r="CA100" s="143"/>
      <c r="CB100" s="143"/>
      <c r="CC100" s="144">
        <f t="shared" si="182"/>
        <v>0.76700000000000002</v>
      </c>
      <c r="CD100" s="143">
        <v>0</v>
      </c>
      <c r="CE100" s="143">
        <v>0</v>
      </c>
      <c r="CF100" s="143">
        <v>0</v>
      </c>
      <c r="CG100" s="143">
        <v>0.95699999999999996</v>
      </c>
      <c r="CH100" s="143">
        <v>0</v>
      </c>
      <c r="CI100" s="143">
        <v>0</v>
      </c>
      <c r="CJ100" s="143">
        <v>0</v>
      </c>
      <c r="CK100" s="143">
        <v>0</v>
      </c>
      <c r="CL100" s="145"/>
      <c r="CM100" s="145"/>
      <c r="CN100" s="146">
        <f t="shared" si="183"/>
        <v>0.95699999999999996</v>
      </c>
      <c r="CO100" s="138"/>
      <c r="CP100" s="147" t="s">
        <v>2718</v>
      </c>
      <c r="CQ100" s="138"/>
      <c r="CR100" s="147"/>
      <c r="CS100" s="55"/>
      <c r="CT100" s="55"/>
      <c r="CU100" s="24" t="s">
        <v>2717</v>
      </c>
      <c r="CV100" s="141" t="s">
        <v>27</v>
      </c>
      <c r="CW100" s="142">
        <v>3</v>
      </c>
      <c r="CX100" s="143" t="s">
        <v>2719</v>
      </c>
      <c r="CY100" s="143" t="s">
        <v>2720</v>
      </c>
      <c r="CZ100" s="143" t="s">
        <v>2721</v>
      </c>
      <c r="DA100" s="143" t="s">
        <v>2722</v>
      </c>
      <c r="DB100" s="143" t="s">
        <v>2723</v>
      </c>
      <c r="DC100" s="143" t="s">
        <v>2724</v>
      </c>
      <c r="DD100" s="143" t="s">
        <v>2725</v>
      </c>
      <c r="DE100" s="143" t="s">
        <v>2726</v>
      </c>
      <c r="DF100" s="143" t="s">
        <v>2727</v>
      </c>
      <c r="DG100" s="143" t="s">
        <v>2728</v>
      </c>
      <c r="DH100" s="144" t="s">
        <v>2729</v>
      </c>
      <c r="DI100" s="143" t="s">
        <v>2719</v>
      </c>
      <c r="DJ100" s="143" t="s">
        <v>2720</v>
      </c>
      <c r="DK100" s="143" t="s">
        <v>2721</v>
      </c>
      <c r="DL100" s="143" t="s">
        <v>2722</v>
      </c>
      <c r="DM100" s="143" t="s">
        <v>2723</v>
      </c>
      <c r="DN100" s="143" t="s">
        <v>2724</v>
      </c>
      <c r="DO100" s="143" t="s">
        <v>2725</v>
      </c>
      <c r="DP100" s="143" t="s">
        <v>2726</v>
      </c>
      <c r="DQ100" s="143" t="s">
        <v>2727</v>
      </c>
      <c r="DR100" s="143" t="s">
        <v>2728</v>
      </c>
      <c r="DS100" s="144" t="s">
        <v>2729</v>
      </c>
      <c r="DT100" s="143" t="s">
        <v>2719</v>
      </c>
      <c r="DU100" s="143" t="s">
        <v>2720</v>
      </c>
      <c r="DV100" s="143" t="s">
        <v>2721</v>
      </c>
      <c r="DW100" s="143" t="s">
        <v>2722</v>
      </c>
      <c r="DX100" s="143" t="s">
        <v>2723</v>
      </c>
      <c r="DY100" s="143" t="s">
        <v>2724</v>
      </c>
      <c r="DZ100" s="143" t="s">
        <v>2725</v>
      </c>
      <c r="EA100" s="143" t="s">
        <v>2726</v>
      </c>
      <c r="EB100" s="143" t="s">
        <v>2727</v>
      </c>
      <c r="EC100" s="143" t="s">
        <v>2728</v>
      </c>
      <c r="ED100" s="144" t="s">
        <v>2729</v>
      </c>
      <c r="EE100" s="143" t="s">
        <v>2719</v>
      </c>
      <c r="EF100" s="143" t="s">
        <v>2720</v>
      </c>
      <c r="EG100" s="143" t="s">
        <v>2721</v>
      </c>
      <c r="EH100" s="143" t="s">
        <v>2722</v>
      </c>
      <c r="EI100" s="143" t="s">
        <v>2723</v>
      </c>
      <c r="EJ100" s="143" t="s">
        <v>2724</v>
      </c>
      <c r="EK100" s="143" t="s">
        <v>2725</v>
      </c>
      <c r="EL100" s="143" t="s">
        <v>2726</v>
      </c>
      <c r="EM100" s="143" t="s">
        <v>2727</v>
      </c>
      <c r="EN100" s="143" t="s">
        <v>2728</v>
      </c>
      <c r="EO100" s="144" t="s">
        <v>2729</v>
      </c>
      <c r="EP100" s="143" t="s">
        <v>2719</v>
      </c>
      <c r="EQ100" s="143" t="s">
        <v>2720</v>
      </c>
      <c r="ER100" s="143" t="s">
        <v>2721</v>
      </c>
      <c r="ES100" s="143" t="s">
        <v>2722</v>
      </c>
      <c r="ET100" s="143" t="s">
        <v>2723</v>
      </c>
      <c r="EU100" s="143" t="s">
        <v>2724</v>
      </c>
      <c r="EV100" s="143" t="s">
        <v>2725</v>
      </c>
      <c r="EW100" s="143" t="s">
        <v>2726</v>
      </c>
      <c r="EX100" s="143" t="s">
        <v>2727</v>
      </c>
      <c r="EY100" s="143" t="s">
        <v>2728</v>
      </c>
      <c r="EZ100" s="144" t="s">
        <v>2729</v>
      </c>
      <c r="FA100" s="143" t="s">
        <v>2719</v>
      </c>
      <c r="FB100" s="143" t="s">
        <v>2720</v>
      </c>
      <c r="FC100" s="143" t="s">
        <v>2721</v>
      </c>
      <c r="FD100" s="143" t="s">
        <v>2722</v>
      </c>
      <c r="FE100" s="143" t="s">
        <v>2723</v>
      </c>
      <c r="FF100" s="143" t="s">
        <v>2724</v>
      </c>
      <c r="FG100" s="143" t="s">
        <v>2725</v>
      </c>
      <c r="FH100" s="143" t="s">
        <v>2726</v>
      </c>
      <c r="FI100" s="143" t="s">
        <v>2727</v>
      </c>
      <c r="FJ100" s="143" t="s">
        <v>2728</v>
      </c>
      <c r="FK100" s="144" t="s">
        <v>2729</v>
      </c>
      <c r="FL100" s="143" t="s">
        <v>2719</v>
      </c>
      <c r="FM100" s="143" t="s">
        <v>2720</v>
      </c>
      <c r="FN100" s="143" t="s">
        <v>2721</v>
      </c>
      <c r="FO100" s="143" t="s">
        <v>2722</v>
      </c>
      <c r="FP100" s="143" t="s">
        <v>2723</v>
      </c>
      <c r="FQ100" s="143" t="s">
        <v>2724</v>
      </c>
      <c r="FR100" s="143" t="s">
        <v>2725</v>
      </c>
      <c r="FS100" s="143" t="s">
        <v>2726</v>
      </c>
      <c r="FT100" s="143" t="s">
        <v>2727</v>
      </c>
      <c r="FU100" s="143" t="s">
        <v>2728</v>
      </c>
      <c r="FV100" s="144" t="s">
        <v>2729</v>
      </c>
      <c r="FW100" s="143" t="s">
        <v>2719</v>
      </c>
      <c r="FX100" s="143" t="s">
        <v>2720</v>
      </c>
      <c r="FY100" s="143" t="s">
        <v>2721</v>
      </c>
      <c r="FZ100" s="143" t="s">
        <v>2722</v>
      </c>
      <c r="GA100" s="143" t="s">
        <v>2723</v>
      </c>
      <c r="GB100" s="143" t="s">
        <v>2724</v>
      </c>
      <c r="GC100" s="143" t="s">
        <v>2725</v>
      </c>
      <c r="GD100" s="143" t="s">
        <v>2726</v>
      </c>
      <c r="GE100" s="145" t="s">
        <v>2727</v>
      </c>
      <c r="GF100" s="145" t="s">
        <v>2728</v>
      </c>
      <c r="GG100" s="146" t="s">
        <v>2729</v>
      </c>
      <c r="GH100" s="138"/>
      <c r="GI100" s="147" t="s">
        <v>2718</v>
      </c>
      <c r="GJ100" s="138"/>
      <c r="GK100" s="147"/>
      <c r="GL100" s="55"/>
    </row>
    <row r="101" spans="1:194" ht="20.25" customHeight="1">
      <c r="A101" s="86"/>
      <c r="B101" s="24" t="s">
        <v>2730</v>
      </c>
      <c r="C101" s="141" t="s">
        <v>27</v>
      </c>
      <c r="D101" s="142">
        <v>3</v>
      </c>
      <c r="E101" s="143">
        <v>0</v>
      </c>
      <c r="F101" s="143">
        <v>0</v>
      </c>
      <c r="G101" s="143">
        <v>0</v>
      </c>
      <c r="H101" s="143">
        <v>0</v>
      </c>
      <c r="I101" s="143">
        <v>0</v>
      </c>
      <c r="J101" s="143">
        <v>0</v>
      </c>
      <c r="K101" s="143">
        <v>0</v>
      </c>
      <c r="L101" s="143">
        <v>0</v>
      </c>
      <c r="M101" s="143"/>
      <c r="N101" s="143"/>
      <c r="O101" s="144">
        <f t="shared" si="176"/>
        <v>0</v>
      </c>
      <c r="P101" s="143">
        <v>0</v>
      </c>
      <c r="Q101" s="143">
        <v>0</v>
      </c>
      <c r="R101" s="143">
        <v>0</v>
      </c>
      <c r="S101" s="143">
        <v>0</v>
      </c>
      <c r="T101" s="143">
        <v>0</v>
      </c>
      <c r="U101" s="143">
        <v>0</v>
      </c>
      <c r="V101" s="143">
        <v>0</v>
      </c>
      <c r="W101" s="143">
        <v>0</v>
      </c>
      <c r="X101" s="143"/>
      <c r="Y101" s="143"/>
      <c r="Z101" s="144">
        <f t="shared" si="177"/>
        <v>0</v>
      </c>
      <c r="AA101" s="143">
        <v>0</v>
      </c>
      <c r="AB101" s="143">
        <v>0</v>
      </c>
      <c r="AC101" s="143">
        <v>0</v>
      </c>
      <c r="AD101" s="143">
        <v>0</v>
      </c>
      <c r="AE101" s="143">
        <v>0</v>
      </c>
      <c r="AF101" s="143">
        <v>0</v>
      </c>
      <c r="AG101" s="143">
        <v>0</v>
      </c>
      <c r="AH101" s="143">
        <v>0</v>
      </c>
      <c r="AI101" s="143"/>
      <c r="AJ101" s="143"/>
      <c r="AK101" s="144">
        <f t="shared" si="178"/>
        <v>0</v>
      </c>
      <c r="AL101" s="143">
        <v>0</v>
      </c>
      <c r="AM101" s="143">
        <v>0</v>
      </c>
      <c r="AN101" s="143">
        <v>0</v>
      </c>
      <c r="AO101" s="143">
        <v>0</v>
      </c>
      <c r="AP101" s="143">
        <v>0</v>
      </c>
      <c r="AQ101" s="143">
        <v>0</v>
      </c>
      <c r="AR101" s="143">
        <v>0</v>
      </c>
      <c r="AS101" s="143">
        <v>0</v>
      </c>
      <c r="AT101" s="143"/>
      <c r="AU101" s="143"/>
      <c r="AV101" s="144">
        <f t="shared" si="179"/>
        <v>0</v>
      </c>
      <c r="AW101" s="143">
        <v>0</v>
      </c>
      <c r="AX101" s="143">
        <v>0</v>
      </c>
      <c r="AY101" s="143">
        <v>0</v>
      </c>
      <c r="AZ101" s="143">
        <v>0</v>
      </c>
      <c r="BA101" s="143">
        <v>0</v>
      </c>
      <c r="BB101" s="143">
        <v>0</v>
      </c>
      <c r="BC101" s="143">
        <v>0</v>
      </c>
      <c r="BD101" s="143">
        <v>0</v>
      </c>
      <c r="BE101" s="143"/>
      <c r="BF101" s="143"/>
      <c r="BG101" s="144">
        <f t="shared" si="180"/>
        <v>0</v>
      </c>
      <c r="BH101" s="143">
        <v>0</v>
      </c>
      <c r="BI101" s="143">
        <v>0</v>
      </c>
      <c r="BJ101" s="143">
        <v>0</v>
      </c>
      <c r="BK101" s="143">
        <v>0</v>
      </c>
      <c r="BL101" s="143">
        <v>0</v>
      </c>
      <c r="BM101" s="143">
        <v>0</v>
      </c>
      <c r="BN101" s="143">
        <v>0</v>
      </c>
      <c r="BO101" s="143">
        <v>0</v>
      </c>
      <c r="BP101" s="143"/>
      <c r="BQ101" s="143"/>
      <c r="BR101" s="144">
        <f t="shared" si="181"/>
        <v>0</v>
      </c>
      <c r="BS101" s="143">
        <v>0</v>
      </c>
      <c r="BT101" s="143">
        <v>0</v>
      </c>
      <c r="BU101" s="143">
        <v>0</v>
      </c>
      <c r="BV101" s="143">
        <v>0</v>
      </c>
      <c r="BW101" s="143">
        <v>0</v>
      </c>
      <c r="BX101" s="143">
        <v>0</v>
      </c>
      <c r="BY101" s="143">
        <v>0</v>
      </c>
      <c r="BZ101" s="143">
        <v>0</v>
      </c>
      <c r="CA101" s="143"/>
      <c r="CB101" s="143"/>
      <c r="CC101" s="144">
        <f t="shared" si="182"/>
        <v>0</v>
      </c>
      <c r="CD101" s="143">
        <v>0</v>
      </c>
      <c r="CE101" s="143">
        <v>0</v>
      </c>
      <c r="CF101" s="143">
        <v>0</v>
      </c>
      <c r="CG101" s="143">
        <v>7.0000000000000001E-3</v>
      </c>
      <c r="CH101" s="143">
        <v>0</v>
      </c>
      <c r="CI101" s="143">
        <v>0</v>
      </c>
      <c r="CJ101" s="143">
        <v>0</v>
      </c>
      <c r="CK101" s="143">
        <v>0</v>
      </c>
      <c r="CL101" s="145"/>
      <c r="CM101" s="145"/>
      <c r="CN101" s="146">
        <f t="shared" si="183"/>
        <v>7.0000000000000001E-3</v>
      </c>
      <c r="CO101" s="138"/>
      <c r="CP101" s="147" t="s">
        <v>2731</v>
      </c>
      <c r="CQ101" s="138"/>
      <c r="CR101" s="147"/>
      <c r="CS101" s="55"/>
      <c r="CT101" s="55"/>
      <c r="CU101" s="24" t="s">
        <v>2730</v>
      </c>
      <c r="CV101" s="141" t="s">
        <v>27</v>
      </c>
      <c r="CW101" s="142">
        <v>3</v>
      </c>
      <c r="CX101" s="143" t="s">
        <v>2732</v>
      </c>
      <c r="CY101" s="143" t="s">
        <v>2733</v>
      </c>
      <c r="CZ101" s="143" t="s">
        <v>2734</v>
      </c>
      <c r="DA101" s="143" t="s">
        <v>2735</v>
      </c>
      <c r="DB101" s="143" t="s">
        <v>2736</v>
      </c>
      <c r="DC101" s="143" t="s">
        <v>2737</v>
      </c>
      <c r="DD101" s="143" t="s">
        <v>2738</v>
      </c>
      <c r="DE101" s="143" t="s">
        <v>2739</v>
      </c>
      <c r="DF101" s="143" t="s">
        <v>2740</v>
      </c>
      <c r="DG101" s="143" t="s">
        <v>2741</v>
      </c>
      <c r="DH101" s="144" t="s">
        <v>2742</v>
      </c>
      <c r="DI101" s="143" t="s">
        <v>2732</v>
      </c>
      <c r="DJ101" s="143" t="s">
        <v>2733</v>
      </c>
      <c r="DK101" s="143" t="s">
        <v>2734</v>
      </c>
      <c r="DL101" s="143" t="s">
        <v>2735</v>
      </c>
      <c r="DM101" s="143" t="s">
        <v>2736</v>
      </c>
      <c r="DN101" s="143" t="s">
        <v>2737</v>
      </c>
      <c r="DO101" s="143" t="s">
        <v>2738</v>
      </c>
      <c r="DP101" s="143" t="s">
        <v>2739</v>
      </c>
      <c r="DQ101" s="143" t="s">
        <v>2740</v>
      </c>
      <c r="DR101" s="143" t="s">
        <v>2741</v>
      </c>
      <c r="DS101" s="144" t="s">
        <v>2742</v>
      </c>
      <c r="DT101" s="143" t="s">
        <v>2732</v>
      </c>
      <c r="DU101" s="143" t="s">
        <v>2733</v>
      </c>
      <c r="DV101" s="143" t="s">
        <v>2734</v>
      </c>
      <c r="DW101" s="143" t="s">
        <v>2735</v>
      </c>
      <c r="DX101" s="143" t="s">
        <v>2736</v>
      </c>
      <c r="DY101" s="143" t="s">
        <v>2737</v>
      </c>
      <c r="DZ101" s="143" t="s">
        <v>2738</v>
      </c>
      <c r="EA101" s="143" t="s">
        <v>2739</v>
      </c>
      <c r="EB101" s="143" t="s">
        <v>2740</v>
      </c>
      <c r="EC101" s="143" t="s">
        <v>2741</v>
      </c>
      <c r="ED101" s="144" t="s">
        <v>2742</v>
      </c>
      <c r="EE101" s="143" t="s">
        <v>2732</v>
      </c>
      <c r="EF101" s="143" t="s">
        <v>2733</v>
      </c>
      <c r="EG101" s="143" t="s">
        <v>2734</v>
      </c>
      <c r="EH101" s="143" t="s">
        <v>2735</v>
      </c>
      <c r="EI101" s="143" t="s">
        <v>2736</v>
      </c>
      <c r="EJ101" s="143" t="s">
        <v>2737</v>
      </c>
      <c r="EK101" s="143" t="s">
        <v>2738</v>
      </c>
      <c r="EL101" s="143" t="s">
        <v>2739</v>
      </c>
      <c r="EM101" s="143" t="s">
        <v>2740</v>
      </c>
      <c r="EN101" s="143" t="s">
        <v>2741</v>
      </c>
      <c r="EO101" s="144" t="s">
        <v>2742</v>
      </c>
      <c r="EP101" s="143" t="s">
        <v>2732</v>
      </c>
      <c r="EQ101" s="143" t="s">
        <v>2733</v>
      </c>
      <c r="ER101" s="143" t="s">
        <v>2734</v>
      </c>
      <c r="ES101" s="143" t="s">
        <v>2735</v>
      </c>
      <c r="ET101" s="143" t="s">
        <v>2736</v>
      </c>
      <c r="EU101" s="143" t="s">
        <v>2737</v>
      </c>
      <c r="EV101" s="143" t="s">
        <v>2738</v>
      </c>
      <c r="EW101" s="143" t="s">
        <v>2739</v>
      </c>
      <c r="EX101" s="143" t="s">
        <v>2740</v>
      </c>
      <c r="EY101" s="143" t="s">
        <v>2741</v>
      </c>
      <c r="EZ101" s="144" t="s">
        <v>2742</v>
      </c>
      <c r="FA101" s="143" t="s">
        <v>2732</v>
      </c>
      <c r="FB101" s="143" t="s">
        <v>2733</v>
      </c>
      <c r="FC101" s="143" t="s">
        <v>2734</v>
      </c>
      <c r="FD101" s="143" t="s">
        <v>2735</v>
      </c>
      <c r="FE101" s="143" t="s">
        <v>2736</v>
      </c>
      <c r="FF101" s="143" t="s">
        <v>2737</v>
      </c>
      <c r="FG101" s="143" t="s">
        <v>2738</v>
      </c>
      <c r="FH101" s="143" t="s">
        <v>2739</v>
      </c>
      <c r="FI101" s="143" t="s">
        <v>2740</v>
      </c>
      <c r="FJ101" s="143" t="s">
        <v>2741</v>
      </c>
      <c r="FK101" s="144" t="s">
        <v>2742</v>
      </c>
      <c r="FL101" s="143" t="s">
        <v>2732</v>
      </c>
      <c r="FM101" s="143" t="s">
        <v>2733</v>
      </c>
      <c r="FN101" s="143" t="s">
        <v>2734</v>
      </c>
      <c r="FO101" s="143" t="s">
        <v>2735</v>
      </c>
      <c r="FP101" s="143" t="s">
        <v>2736</v>
      </c>
      <c r="FQ101" s="143" t="s">
        <v>2737</v>
      </c>
      <c r="FR101" s="143" t="s">
        <v>2738</v>
      </c>
      <c r="FS101" s="143" t="s">
        <v>2739</v>
      </c>
      <c r="FT101" s="143" t="s">
        <v>2740</v>
      </c>
      <c r="FU101" s="143" t="s">
        <v>2741</v>
      </c>
      <c r="FV101" s="144" t="s">
        <v>2742</v>
      </c>
      <c r="FW101" s="143" t="s">
        <v>2732</v>
      </c>
      <c r="FX101" s="143" t="s">
        <v>2733</v>
      </c>
      <c r="FY101" s="143" t="s">
        <v>2734</v>
      </c>
      <c r="FZ101" s="143" t="s">
        <v>2735</v>
      </c>
      <c r="GA101" s="143" t="s">
        <v>2736</v>
      </c>
      <c r="GB101" s="143" t="s">
        <v>2737</v>
      </c>
      <c r="GC101" s="143" t="s">
        <v>2738</v>
      </c>
      <c r="GD101" s="143" t="s">
        <v>2739</v>
      </c>
      <c r="GE101" s="145" t="s">
        <v>2740</v>
      </c>
      <c r="GF101" s="145" t="s">
        <v>2741</v>
      </c>
      <c r="GG101" s="146" t="s">
        <v>2742</v>
      </c>
      <c r="GH101" s="138"/>
      <c r="GI101" s="147" t="s">
        <v>2731</v>
      </c>
      <c r="GJ101" s="138"/>
      <c r="GK101" s="147"/>
      <c r="GL101" s="55"/>
    </row>
    <row r="102" spans="1:194" ht="20.25" customHeight="1">
      <c r="A102" s="86"/>
      <c r="B102" s="24" t="s">
        <v>2743</v>
      </c>
      <c r="C102" s="141" t="s">
        <v>27</v>
      </c>
      <c r="D102" s="142">
        <v>3</v>
      </c>
      <c r="E102" s="144">
        <f t="shared" ref="E102:L102" si="256">IFERROR(SUM(E100:E101), 0)</f>
        <v>0</v>
      </c>
      <c r="F102" s="144">
        <f t="shared" si="256"/>
        <v>0</v>
      </c>
      <c r="G102" s="144">
        <f t="shared" si="256"/>
        <v>0</v>
      </c>
      <c r="H102" s="144">
        <f t="shared" si="256"/>
        <v>0</v>
      </c>
      <c r="I102" s="144">
        <f t="shared" si="256"/>
        <v>0</v>
      </c>
      <c r="J102" s="144">
        <f t="shared" si="256"/>
        <v>0</v>
      </c>
      <c r="K102" s="144">
        <f t="shared" si="256"/>
        <v>0</v>
      </c>
      <c r="L102" s="144">
        <f t="shared" si="256"/>
        <v>0</v>
      </c>
      <c r="M102" s="144">
        <f>IFERROR(SUM(M100:M101), 0)</f>
        <v>0</v>
      </c>
      <c r="N102" s="144">
        <f>IFERROR(SUM(N100:N101), 0)</f>
        <v>0</v>
      </c>
      <c r="O102" s="144">
        <f t="shared" si="176"/>
        <v>0</v>
      </c>
      <c r="P102" s="144">
        <f t="shared" ref="P102:Y102" si="257">IFERROR(SUM(P100:P101), 0)</f>
        <v>0</v>
      </c>
      <c r="Q102" s="144">
        <f t="shared" si="257"/>
        <v>0</v>
      </c>
      <c r="R102" s="144">
        <f t="shared" si="257"/>
        <v>0</v>
      </c>
      <c r="S102" s="144">
        <f t="shared" si="257"/>
        <v>0</v>
      </c>
      <c r="T102" s="144">
        <f t="shared" si="257"/>
        <v>0</v>
      </c>
      <c r="U102" s="144">
        <f t="shared" si="257"/>
        <v>0</v>
      </c>
      <c r="V102" s="144">
        <f t="shared" si="257"/>
        <v>0</v>
      </c>
      <c r="W102" s="144">
        <f t="shared" si="257"/>
        <v>0</v>
      </c>
      <c r="X102" s="144">
        <f t="shared" si="257"/>
        <v>0</v>
      </c>
      <c r="Y102" s="144">
        <f t="shared" si="257"/>
        <v>0</v>
      </c>
      <c r="Z102" s="144">
        <f t="shared" si="177"/>
        <v>0</v>
      </c>
      <c r="AA102" s="144">
        <f t="shared" ref="AA102:AJ102" si="258">IFERROR(SUM(AA100:AA101), 0)</f>
        <v>0</v>
      </c>
      <c r="AB102" s="144">
        <f t="shared" si="258"/>
        <v>0</v>
      </c>
      <c r="AC102" s="144">
        <f t="shared" si="258"/>
        <v>0</v>
      </c>
      <c r="AD102" s="144">
        <f t="shared" si="258"/>
        <v>0</v>
      </c>
      <c r="AE102" s="144">
        <f t="shared" si="258"/>
        <v>0</v>
      </c>
      <c r="AF102" s="144">
        <f t="shared" si="258"/>
        <v>0</v>
      </c>
      <c r="AG102" s="144">
        <f t="shared" si="258"/>
        <v>0</v>
      </c>
      <c r="AH102" s="144">
        <f t="shared" si="258"/>
        <v>0</v>
      </c>
      <c r="AI102" s="144">
        <f t="shared" si="258"/>
        <v>0</v>
      </c>
      <c r="AJ102" s="144">
        <f t="shared" si="258"/>
        <v>0</v>
      </c>
      <c r="AK102" s="144">
        <f t="shared" si="178"/>
        <v>0</v>
      </c>
      <c r="AL102" s="144">
        <f t="shared" ref="AL102:AU102" si="259">IFERROR(SUM(AL100:AL101), 0)</f>
        <v>0</v>
      </c>
      <c r="AM102" s="144">
        <f t="shared" si="259"/>
        <v>0</v>
      </c>
      <c r="AN102" s="144">
        <f t="shared" si="259"/>
        <v>0</v>
      </c>
      <c r="AO102" s="144">
        <f t="shared" si="259"/>
        <v>0.316</v>
      </c>
      <c r="AP102" s="144">
        <f t="shared" si="259"/>
        <v>0</v>
      </c>
      <c r="AQ102" s="144">
        <f t="shared" si="259"/>
        <v>0</v>
      </c>
      <c r="AR102" s="144">
        <f t="shared" si="259"/>
        <v>0</v>
      </c>
      <c r="AS102" s="144">
        <f t="shared" si="259"/>
        <v>0</v>
      </c>
      <c r="AT102" s="144">
        <f t="shared" si="259"/>
        <v>0</v>
      </c>
      <c r="AU102" s="144">
        <f t="shared" si="259"/>
        <v>0</v>
      </c>
      <c r="AV102" s="144">
        <f t="shared" si="179"/>
        <v>0.316</v>
      </c>
      <c r="AW102" s="144">
        <f t="shared" ref="AW102:BF102" si="260">IFERROR(SUM(AW100:AW101), 0)</f>
        <v>0</v>
      </c>
      <c r="AX102" s="144">
        <f t="shared" si="260"/>
        <v>0</v>
      </c>
      <c r="AY102" s="144">
        <f t="shared" si="260"/>
        <v>0</v>
      </c>
      <c r="AZ102" s="144">
        <f t="shared" si="260"/>
        <v>0.309</v>
      </c>
      <c r="BA102" s="144">
        <f t="shared" si="260"/>
        <v>0</v>
      </c>
      <c r="BB102" s="144">
        <f t="shared" si="260"/>
        <v>0</v>
      </c>
      <c r="BC102" s="144">
        <f t="shared" si="260"/>
        <v>0</v>
      </c>
      <c r="BD102" s="144">
        <f t="shared" si="260"/>
        <v>0</v>
      </c>
      <c r="BE102" s="144">
        <f t="shared" si="260"/>
        <v>0</v>
      </c>
      <c r="BF102" s="144">
        <f t="shared" si="260"/>
        <v>0</v>
      </c>
      <c r="BG102" s="144">
        <f t="shared" si="180"/>
        <v>0.309</v>
      </c>
      <c r="BH102" s="144">
        <f t="shared" ref="BH102:BQ102" si="261">IFERROR(SUM(BH100:BH101), 0)</f>
        <v>0</v>
      </c>
      <c r="BI102" s="144">
        <f t="shared" si="261"/>
        <v>0</v>
      </c>
      <c r="BJ102" s="144">
        <f t="shared" si="261"/>
        <v>0</v>
      </c>
      <c r="BK102" s="144">
        <f t="shared" si="261"/>
        <v>0.75900000000000001</v>
      </c>
      <c r="BL102" s="144">
        <f t="shared" si="261"/>
        <v>0</v>
      </c>
      <c r="BM102" s="144">
        <f t="shared" si="261"/>
        <v>0</v>
      </c>
      <c r="BN102" s="144">
        <f t="shared" si="261"/>
        <v>0</v>
      </c>
      <c r="BO102" s="144">
        <f t="shared" si="261"/>
        <v>0</v>
      </c>
      <c r="BP102" s="144">
        <f t="shared" si="261"/>
        <v>0</v>
      </c>
      <c r="BQ102" s="144">
        <f t="shared" si="261"/>
        <v>0</v>
      </c>
      <c r="BR102" s="144">
        <f t="shared" si="181"/>
        <v>0.75900000000000001</v>
      </c>
      <c r="BS102" s="144">
        <f t="shared" ref="BS102:CB102" si="262">IFERROR(SUM(BS100:BS101), 0)</f>
        <v>0</v>
      </c>
      <c r="BT102" s="144">
        <f t="shared" si="262"/>
        <v>0</v>
      </c>
      <c r="BU102" s="144">
        <f t="shared" si="262"/>
        <v>0</v>
      </c>
      <c r="BV102" s="144">
        <f t="shared" si="262"/>
        <v>0.76700000000000002</v>
      </c>
      <c r="BW102" s="144">
        <f t="shared" si="262"/>
        <v>0</v>
      </c>
      <c r="BX102" s="144">
        <f t="shared" si="262"/>
        <v>0</v>
      </c>
      <c r="BY102" s="144">
        <f t="shared" si="262"/>
        <v>0</v>
      </c>
      <c r="BZ102" s="144">
        <f t="shared" si="262"/>
        <v>0</v>
      </c>
      <c r="CA102" s="144">
        <f t="shared" si="262"/>
        <v>0</v>
      </c>
      <c r="CB102" s="144">
        <f t="shared" si="262"/>
        <v>0</v>
      </c>
      <c r="CC102" s="144">
        <f t="shared" si="182"/>
        <v>0.76700000000000002</v>
      </c>
      <c r="CD102" s="144">
        <f t="shared" ref="CD102:CM102" si="263">IFERROR(SUM(CD100:CD101), 0)</f>
        <v>0</v>
      </c>
      <c r="CE102" s="144">
        <f t="shared" si="263"/>
        <v>0</v>
      </c>
      <c r="CF102" s="144">
        <f t="shared" si="263"/>
        <v>0</v>
      </c>
      <c r="CG102" s="144">
        <f t="shared" si="263"/>
        <v>0.96399999999999997</v>
      </c>
      <c r="CH102" s="144">
        <f t="shared" si="263"/>
        <v>0</v>
      </c>
      <c r="CI102" s="144">
        <f t="shared" si="263"/>
        <v>0</v>
      </c>
      <c r="CJ102" s="144">
        <f t="shared" si="263"/>
        <v>0</v>
      </c>
      <c r="CK102" s="144">
        <f t="shared" si="263"/>
        <v>0</v>
      </c>
      <c r="CL102" s="148">
        <f t="shared" si="263"/>
        <v>0</v>
      </c>
      <c r="CM102" s="148">
        <f t="shared" si="263"/>
        <v>0</v>
      </c>
      <c r="CN102" s="146">
        <f t="shared" si="183"/>
        <v>0.96399999999999997</v>
      </c>
      <c r="CO102" s="138"/>
      <c r="CP102" s="147" t="s">
        <v>2744</v>
      </c>
      <c r="CQ102" s="138"/>
      <c r="CR102" s="147"/>
      <c r="CS102" s="55"/>
      <c r="CT102" s="55"/>
      <c r="CU102" s="24" t="s">
        <v>2743</v>
      </c>
      <c r="CV102" s="141" t="s">
        <v>27</v>
      </c>
      <c r="CW102" s="142">
        <v>3</v>
      </c>
      <c r="CX102" s="144" t="s">
        <v>2745</v>
      </c>
      <c r="CY102" s="144" t="s">
        <v>2746</v>
      </c>
      <c r="CZ102" s="144" t="s">
        <v>2747</v>
      </c>
      <c r="DA102" s="144" t="s">
        <v>2748</v>
      </c>
      <c r="DB102" s="144" t="s">
        <v>2749</v>
      </c>
      <c r="DC102" s="144" t="s">
        <v>2750</v>
      </c>
      <c r="DD102" s="144" t="s">
        <v>2751</v>
      </c>
      <c r="DE102" s="144" t="s">
        <v>2752</v>
      </c>
      <c r="DF102" s="144" t="s">
        <v>2753</v>
      </c>
      <c r="DG102" s="144" t="s">
        <v>2754</v>
      </c>
      <c r="DH102" s="144" t="s">
        <v>2755</v>
      </c>
      <c r="DI102" s="144" t="s">
        <v>2745</v>
      </c>
      <c r="DJ102" s="144" t="s">
        <v>2746</v>
      </c>
      <c r="DK102" s="144" t="s">
        <v>2747</v>
      </c>
      <c r="DL102" s="144" t="s">
        <v>2748</v>
      </c>
      <c r="DM102" s="144" t="s">
        <v>2749</v>
      </c>
      <c r="DN102" s="144" t="s">
        <v>2750</v>
      </c>
      <c r="DO102" s="144" t="s">
        <v>2751</v>
      </c>
      <c r="DP102" s="144" t="s">
        <v>2752</v>
      </c>
      <c r="DQ102" s="144" t="s">
        <v>2753</v>
      </c>
      <c r="DR102" s="144" t="s">
        <v>2754</v>
      </c>
      <c r="DS102" s="144" t="s">
        <v>2755</v>
      </c>
      <c r="DT102" s="144" t="s">
        <v>2745</v>
      </c>
      <c r="DU102" s="144" t="s">
        <v>2746</v>
      </c>
      <c r="DV102" s="144" t="s">
        <v>2747</v>
      </c>
      <c r="DW102" s="144" t="s">
        <v>2748</v>
      </c>
      <c r="DX102" s="144" t="s">
        <v>2749</v>
      </c>
      <c r="DY102" s="144" t="s">
        <v>2750</v>
      </c>
      <c r="DZ102" s="144" t="s">
        <v>2751</v>
      </c>
      <c r="EA102" s="144" t="s">
        <v>2752</v>
      </c>
      <c r="EB102" s="144" t="s">
        <v>2753</v>
      </c>
      <c r="EC102" s="144" t="s">
        <v>2754</v>
      </c>
      <c r="ED102" s="144" t="s">
        <v>2755</v>
      </c>
      <c r="EE102" s="144" t="s">
        <v>2745</v>
      </c>
      <c r="EF102" s="144" t="s">
        <v>2746</v>
      </c>
      <c r="EG102" s="144" t="s">
        <v>2747</v>
      </c>
      <c r="EH102" s="144" t="s">
        <v>2748</v>
      </c>
      <c r="EI102" s="144" t="s">
        <v>2749</v>
      </c>
      <c r="EJ102" s="144" t="s">
        <v>2750</v>
      </c>
      <c r="EK102" s="144" t="s">
        <v>2751</v>
      </c>
      <c r="EL102" s="144" t="s">
        <v>2752</v>
      </c>
      <c r="EM102" s="144" t="s">
        <v>2753</v>
      </c>
      <c r="EN102" s="144" t="s">
        <v>2754</v>
      </c>
      <c r="EO102" s="144" t="s">
        <v>2755</v>
      </c>
      <c r="EP102" s="144" t="s">
        <v>2745</v>
      </c>
      <c r="EQ102" s="144" t="s">
        <v>2746</v>
      </c>
      <c r="ER102" s="144" t="s">
        <v>2747</v>
      </c>
      <c r="ES102" s="144" t="s">
        <v>2748</v>
      </c>
      <c r="ET102" s="144" t="s">
        <v>2749</v>
      </c>
      <c r="EU102" s="144" t="s">
        <v>2750</v>
      </c>
      <c r="EV102" s="144" t="s">
        <v>2751</v>
      </c>
      <c r="EW102" s="144" t="s">
        <v>2752</v>
      </c>
      <c r="EX102" s="144" t="s">
        <v>2753</v>
      </c>
      <c r="EY102" s="144" t="s">
        <v>2754</v>
      </c>
      <c r="EZ102" s="144" t="s">
        <v>2755</v>
      </c>
      <c r="FA102" s="144" t="s">
        <v>2745</v>
      </c>
      <c r="FB102" s="144" t="s">
        <v>2746</v>
      </c>
      <c r="FC102" s="144" t="s">
        <v>2747</v>
      </c>
      <c r="FD102" s="144" t="s">
        <v>2748</v>
      </c>
      <c r="FE102" s="144" t="s">
        <v>2749</v>
      </c>
      <c r="FF102" s="144" t="s">
        <v>2750</v>
      </c>
      <c r="FG102" s="144" t="s">
        <v>2751</v>
      </c>
      <c r="FH102" s="144" t="s">
        <v>2752</v>
      </c>
      <c r="FI102" s="144" t="s">
        <v>2753</v>
      </c>
      <c r="FJ102" s="144" t="s">
        <v>2754</v>
      </c>
      <c r="FK102" s="144" t="s">
        <v>2755</v>
      </c>
      <c r="FL102" s="144" t="s">
        <v>2745</v>
      </c>
      <c r="FM102" s="144" t="s">
        <v>2746</v>
      </c>
      <c r="FN102" s="144" t="s">
        <v>2747</v>
      </c>
      <c r="FO102" s="144" t="s">
        <v>2748</v>
      </c>
      <c r="FP102" s="144" t="s">
        <v>2749</v>
      </c>
      <c r="FQ102" s="144" t="s">
        <v>2750</v>
      </c>
      <c r="FR102" s="144" t="s">
        <v>2751</v>
      </c>
      <c r="FS102" s="144" t="s">
        <v>2752</v>
      </c>
      <c r="FT102" s="144" t="s">
        <v>2753</v>
      </c>
      <c r="FU102" s="144" t="s">
        <v>2754</v>
      </c>
      <c r="FV102" s="144" t="s">
        <v>2755</v>
      </c>
      <c r="FW102" s="144" t="s">
        <v>2745</v>
      </c>
      <c r="FX102" s="144" t="s">
        <v>2746</v>
      </c>
      <c r="FY102" s="144" t="s">
        <v>2747</v>
      </c>
      <c r="FZ102" s="144" t="s">
        <v>2748</v>
      </c>
      <c r="GA102" s="144" t="s">
        <v>2749</v>
      </c>
      <c r="GB102" s="144" t="s">
        <v>2750</v>
      </c>
      <c r="GC102" s="144" t="s">
        <v>2751</v>
      </c>
      <c r="GD102" s="144" t="s">
        <v>2752</v>
      </c>
      <c r="GE102" s="148" t="s">
        <v>2753</v>
      </c>
      <c r="GF102" s="148" t="s">
        <v>2754</v>
      </c>
      <c r="GG102" s="146" t="s">
        <v>2755</v>
      </c>
      <c r="GH102" s="138"/>
      <c r="GI102" s="147" t="s">
        <v>2744</v>
      </c>
      <c r="GJ102" s="138"/>
      <c r="GK102" s="147"/>
      <c r="GL102" s="55"/>
    </row>
    <row r="103" spans="1:194" ht="20.25" customHeight="1">
      <c r="A103" s="86"/>
      <c r="B103" s="24" t="s">
        <v>2756</v>
      </c>
      <c r="C103" s="141" t="s">
        <v>27</v>
      </c>
      <c r="D103" s="142">
        <v>3</v>
      </c>
      <c r="E103" s="143">
        <v>0</v>
      </c>
      <c r="F103" s="143">
        <v>0</v>
      </c>
      <c r="G103" s="143">
        <v>0</v>
      </c>
      <c r="H103" s="143">
        <v>0</v>
      </c>
      <c r="I103" s="143">
        <v>0</v>
      </c>
      <c r="J103" s="143">
        <v>0</v>
      </c>
      <c r="K103" s="143">
        <v>0</v>
      </c>
      <c r="L103" s="143">
        <v>0</v>
      </c>
      <c r="M103" s="143"/>
      <c r="N103" s="143"/>
      <c r="O103" s="144">
        <f t="shared" si="176"/>
        <v>0</v>
      </c>
      <c r="P103" s="143">
        <v>0</v>
      </c>
      <c r="Q103" s="143">
        <v>0</v>
      </c>
      <c r="R103" s="143">
        <v>0</v>
      </c>
      <c r="S103" s="143">
        <v>0</v>
      </c>
      <c r="T103" s="143">
        <v>0</v>
      </c>
      <c r="U103" s="143">
        <v>0</v>
      </c>
      <c r="V103" s="143">
        <v>0</v>
      </c>
      <c r="W103" s="143">
        <v>0</v>
      </c>
      <c r="X103" s="143"/>
      <c r="Y103" s="143"/>
      <c r="Z103" s="144">
        <f t="shared" si="177"/>
        <v>0</v>
      </c>
      <c r="AA103" s="143">
        <v>0</v>
      </c>
      <c r="AB103" s="143">
        <v>0</v>
      </c>
      <c r="AC103" s="143">
        <v>0</v>
      </c>
      <c r="AD103" s="143">
        <v>0</v>
      </c>
      <c r="AE103" s="143">
        <v>0</v>
      </c>
      <c r="AF103" s="143">
        <v>0</v>
      </c>
      <c r="AG103" s="143">
        <v>0</v>
      </c>
      <c r="AH103" s="143">
        <v>0</v>
      </c>
      <c r="AI103" s="143"/>
      <c r="AJ103" s="143"/>
      <c r="AK103" s="144">
        <f t="shared" si="178"/>
        <v>0</v>
      </c>
      <c r="AL103" s="143">
        <v>0</v>
      </c>
      <c r="AM103" s="143">
        <v>0</v>
      </c>
      <c r="AN103" s="143">
        <v>0</v>
      </c>
      <c r="AO103" s="143">
        <v>0.11600000000000001</v>
      </c>
      <c r="AP103" s="143">
        <v>0</v>
      </c>
      <c r="AQ103" s="143">
        <v>0</v>
      </c>
      <c r="AR103" s="143">
        <v>0</v>
      </c>
      <c r="AS103" s="143">
        <v>0</v>
      </c>
      <c r="AT103" s="143"/>
      <c r="AU103" s="143"/>
      <c r="AV103" s="144">
        <f t="shared" si="179"/>
        <v>0.11600000000000001</v>
      </c>
      <c r="AW103" s="143">
        <v>0</v>
      </c>
      <c r="AX103" s="143">
        <v>0</v>
      </c>
      <c r="AY103" s="143">
        <v>0</v>
      </c>
      <c r="AZ103" s="143">
        <v>0.114</v>
      </c>
      <c r="BA103" s="143">
        <v>0</v>
      </c>
      <c r="BB103" s="143">
        <v>0</v>
      </c>
      <c r="BC103" s="143">
        <v>0</v>
      </c>
      <c r="BD103" s="143">
        <v>0</v>
      </c>
      <c r="BE103" s="143"/>
      <c r="BF103" s="143"/>
      <c r="BG103" s="144">
        <f t="shared" si="180"/>
        <v>0.114</v>
      </c>
      <c r="BH103" s="143">
        <v>0</v>
      </c>
      <c r="BI103" s="143">
        <v>0</v>
      </c>
      <c r="BJ103" s="143">
        <v>0</v>
      </c>
      <c r="BK103" s="143">
        <v>0.27900000000000003</v>
      </c>
      <c r="BL103" s="143">
        <v>0</v>
      </c>
      <c r="BM103" s="143">
        <v>0</v>
      </c>
      <c r="BN103" s="143">
        <v>0</v>
      </c>
      <c r="BO103" s="143">
        <v>0</v>
      </c>
      <c r="BP103" s="143"/>
      <c r="BQ103" s="143"/>
      <c r="BR103" s="144">
        <f t="shared" si="181"/>
        <v>0.27900000000000003</v>
      </c>
      <c r="BS103" s="143">
        <v>0</v>
      </c>
      <c r="BT103" s="143">
        <v>0</v>
      </c>
      <c r="BU103" s="143">
        <v>0</v>
      </c>
      <c r="BV103" s="143">
        <v>0.28199999999999997</v>
      </c>
      <c r="BW103" s="143">
        <v>0</v>
      </c>
      <c r="BX103" s="143">
        <v>0</v>
      </c>
      <c r="BY103" s="143">
        <v>0</v>
      </c>
      <c r="BZ103" s="143">
        <v>0</v>
      </c>
      <c r="CA103" s="143"/>
      <c r="CB103" s="143"/>
      <c r="CC103" s="144">
        <f t="shared" si="182"/>
        <v>0.28199999999999997</v>
      </c>
      <c r="CD103" s="143">
        <v>0</v>
      </c>
      <c r="CE103" s="143">
        <v>0</v>
      </c>
      <c r="CF103" s="143">
        <v>0</v>
      </c>
      <c r="CG103" s="143">
        <v>0.35199999999999998</v>
      </c>
      <c r="CH103" s="143">
        <v>0</v>
      </c>
      <c r="CI103" s="143">
        <v>0</v>
      </c>
      <c r="CJ103" s="143">
        <v>0</v>
      </c>
      <c r="CK103" s="143">
        <v>0</v>
      </c>
      <c r="CL103" s="145"/>
      <c r="CM103" s="145"/>
      <c r="CN103" s="146">
        <f t="shared" si="183"/>
        <v>0.35199999999999998</v>
      </c>
      <c r="CO103" s="138"/>
      <c r="CP103" s="147" t="s">
        <v>2757</v>
      </c>
      <c r="CQ103" s="138"/>
      <c r="CR103" s="147"/>
      <c r="CS103" s="55"/>
      <c r="CT103" s="55"/>
      <c r="CU103" s="24" t="s">
        <v>2756</v>
      </c>
      <c r="CV103" s="141" t="s">
        <v>27</v>
      </c>
      <c r="CW103" s="142">
        <v>3</v>
      </c>
      <c r="CX103" s="143" t="s">
        <v>2758</v>
      </c>
      <c r="CY103" s="143" t="s">
        <v>2759</v>
      </c>
      <c r="CZ103" s="143" t="s">
        <v>2760</v>
      </c>
      <c r="DA103" s="143" t="s">
        <v>2761</v>
      </c>
      <c r="DB103" s="143" t="s">
        <v>2762</v>
      </c>
      <c r="DC103" s="143" t="s">
        <v>2763</v>
      </c>
      <c r="DD103" s="143" t="s">
        <v>2764</v>
      </c>
      <c r="DE103" s="143" t="s">
        <v>2765</v>
      </c>
      <c r="DF103" s="143" t="s">
        <v>2766</v>
      </c>
      <c r="DG103" s="143" t="s">
        <v>2767</v>
      </c>
      <c r="DH103" s="144" t="s">
        <v>2768</v>
      </c>
      <c r="DI103" s="143" t="s">
        <v>2758</v>
      </c>
      <c r="DJ103" s="143" t="s">
        <v>2759</v>
      </c>
      <c r="DK103" s="143" t="s">
        <v>2760</v>
      </c>
      <c r="DL103" s="143" t="s">
        <v>2761</v>
      </c>
      <c r="DM103" s="143" t="s">
        <v>2762</v>
      </c>
      <c r="DN103" s="143" t="s">
        <v>2763</v>
      </c>
      <c r="DO103" s="143" t="s">
        <v>2764</v>
      </c>
      <c r="DP103" s="143" t="s">
        <v>2765</v>
      </c>
      <c r="DQ103" s="143" t="s">
        <v>2766</v>
      </c>
      <c r="DR103" s="143" t="s">
        <v>2767</v>
      </c>
      <c r="DS103" s="144" t="s">
        <v>2768</v>
      </c>
      <c r="DT103" s="143" t="s">
        <v>2758</v>
      </c>
      <c r="DU103" s="143" t="s">
        <v>2759</v>
      </c>
      <c r="DV103" s="143" t="s">
        <v>2760</v>
      </c>
      <c r="DW103" s="143" t="s">
        <v>2761</v>
      </c>
      <c r="DX103" s="143" t="s">
        <v>2762</v>
      </c>
      <c r="DY103" s="143" t="s">
        <v>2763</v>
      </c>
      <c r="DZ103" s="143" t="s">
        <v>2764</v>
      </c>
      <c r="EA103" s="143" t="s">
        <v>2765</v>
      </c>
      <c r="EB103" s="143" t="s">
        <v>2766</v>
      </c>
      <c r="EC103" s="143" t="s">
        <v>2767</v>
      </c>
      <c r="ED103" s="144" t="s">
        <v>2768</v>
      </c>
      <c r="EE103" s="143" t="s">
        <v>2758</v>
      </c>
      <c r="EF103" s="143" t="s">
        <v>2759</v>
      </c>
      <c r="EG103" s="143" t="s">
        <v>2760</v>
      </c>
      <c r="EH103" s="143" t="s">
        <v>2761</v>
      </c>
      <c r="EI103" s="143" t="s">
        <v>2762</v>
      </c>
      <c r="EJ103" s="143" t="s">
        <v>2763</v>
      </c>
      <c r="EK103" s="143" t="s">
        <v>2764</v>
      </c>
      <c r="EL103" s="143" t="s">
        <v>2765</v>
      </c>
      <c r="EM103" s="143" t="s">
        <v>2766</v>
      </c>
      <c r="EN103" s="143" t="s">
        <v>2767</v>
      </c>
      <c r="EO103" s="144" t="s">
        <v>2768</v>
      </c>
      <c r="EP103" s="143" t="s">
        <v>2758</v>
      </c>
      <c r="EQ103" s="143" t="s">
        <v>2759</v>
      </c>
      <c r="ER103" s="143" t="s">
        <v>2760</v>
      </c>
      <c r="ES103" s="143" t="s">
        <v>2761</v>
      </c>
      <c r="ET103" s="143" t="s">
        <v>2762</v>
      </c>
      <c r="EU103" s="143" t="s">
        <v>2763</v>
      </c>
      <c r="EV103" s="143" t="s">
        <v>2764</v>
      </c>
      <c r="EW103" s="143" t="s">
        <v>2765</v>
      </c>
      <c r="EX103" s="143" t="s">
        <v>2766</v>
      </c>
      <c r="EY103" s="143" t="s">
        <v>2767</v>
      </c>
      <c r="EZ103" s="144" t="s">
        <v>2768</v>
      </c>
      <c r="FA103" s="143" t="s">
        <v>2758</v>
      </c>
      <c r="FB103" s="143" t="s">
        <v>2759</v>
      </c>
      <c r="FC103" s="143" t="s">
        <v>2760</v>
      </c>
      <c r="FD103" s="143" t="s">
        <v>2761</v>
      </c>
      <c r="FE103" s="143" t="s">
        <v>2762</v>
      </c>
      <c r="FF103" s="143" t="s">
        <v>2763</v>
      </c>
      <c r="FG103" s="143" t="s">
        <v>2764</v>
      </c>
      <c r="FH103" s="143" t="s">
        <v>2765</v>
      </c>
      <c r="FI103" s="143" t="s">
        <v>2766</v>
      </c>
      <c r="FJ103" s="143" t="s">
        <v>2767</v>
      </c>
      <c r="FK103" s="144" t="s">
        <v>2768</v>
      </c>
      <c r="FL103" s="143" t="s">
        <v>2758</v>
      </c>
      <c r="FM103" s="143" t="s">
        <v>2759</v>
      </c>
      <c r="FN103" s="143" t="s">
        <v>2760</v>
      </c>
      <c r="FO103" s="143" t="s">
        <v>2761</v>
      </c>
      <c r="FP103" s="143" t="s">
        <v>2762</v>
      </c>
      <c r="FQ103" s="143" t="s">
        <v>2763</v>
      </c>
      <c r="FR103" s="143" t="s">
        <v>2764</v>
      </c>
      <c r="FS103" s="143" t="s">
        <v>2765</v>
      </c>
      <c r="FT103" s="143" t="s">
        <v>2766</v>
      </c>
      <c r="FU103" s="143" t="s">
        <v>2767</v>
      </c>
      <c r="FV103" s="144" t="s">
        <v>2768</v>
      </c>
      <c r="FW103" s="143" t="s">
        <v>2758</v>
      </c>
      <c r="FX103" s="143" t="s">
        <v>2759</v>
      </c>
      <c r="FY103" s="143" t="s">
        <v>2760</v>
      </c>
      <c r="FZ103" s="143" t="s">
        <v>2761</v>
      </c>
      <c r="GA103" s="143" t="s">
        <v>2762</v>
      </c>
      <c r="GB103" s="143" t="s">
        <v>2763</v>
      </c>
      <c r="GC103" s="143" t="s">
        <v>2764</v>
      </c>
      <c r="GD103" s="143" t="s">
        <v>2765</v>
      </c>
      <c r="GE103" s="145" t="s">
        <v>2766</v>
      </c>
      <c r="GF103" s="145" t="s">
        <v>2767</v>
      </c>
      <c r="GG103" s="146" t="s">
        <v>2768</v>
      </c>
      <c r="GH103" s="138"/>
      <c r="GI103" s="147" t="s">
        <v>2757</v>
      </c>
      <c r="GJ103" s="138"/>
      <c r="GK103" s="147"/>
      <c r="GL103" s="55"/>
    </row>
    <row r="104" spans="1:194" ht="20.25" customHeight="1">
      <c r="A104" s="86"/>
      <c r="B104" s="24" t="s">
        <v>2769</v>
      </c>
      <c r="C104" s="141" t="s">
        <v>27</v>
      </c>
      <c r="D104" s="142">
        <v>3</v>
      </c>
      <c r="E104" s="143">
        <v>0</v>
      </c>
      <c r="F104" s="143">
        <v>0</v>
      </c>
      <c r="G104" s="143">
        <v>0</v>
      </c>
      <c r="H104" s="143">
        <v>0</v>
      </c>
      <c r="I104" s="143">
        <v>0</v>
      </c>
      <c r="J104" s="143">
        <v>0</v>
      </c>
      <c r="K104" s="143">
        <v>0</v>
      </c>
      <c r="L104" s="143">
        <v>0</v>
      </c>
      <c r="M104" s="143"/>
      <c r="N104" s="143"/>
      <c r="O104" s="144">
        <f t="shared" si="176"/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43">
        <v>0</v>
      </c>
      <c r="W104" s="143">
        <v>0</v>
      </c>
      <c r="X104" s="143"/>
      <c r="Y104" s="143"/>
      <c r="Z104" s="144">
        <f t="shared" si="177"/>
        <v>0</v>
      </c>
      <c r="AA104" s="143">
        <v>0</v>
      </c>
      <c r="AB104" s="143">
        <v>0</v>
      </c>
      <c r="AC104" s="143">
        <v>0</v>
      </c>
      <c r="AD104" s="143">
        <v>0</v>
      </c>
      <c r="AE104" s="143">
        <v>0</v>
      </c>
      <c r="AF104" s="143">
        <v>0</v>
      </c>
      <c r="AG104" s="143">
        <v>0</v>
      </c>
      <c r="AH104" s="143">
        <v>0</v>
      </c>
      <c r="AI104" s="143"/>
      <c r="AJ104" s="143"/>
      <c r="AK104" s="144">
        <f t="shared" si="178"/>
        <v>0</v>
      </c>
      <c r="AL104" s="143">
        <v>0</v>
      </c>
      <c r="AM104" s="143">
        <v>0</v>
      </c>
      <c r="AN104" s="143">
        <v>0</v>
      </c>
      <c r="AO104" s="143">
        <v>0</v>
      </c>
      <c r="AP104" s="143">
        <v>0</v>
      </c>
      <c r="AQ104" s="143">
        <v>0</v>
      </c>
      <c r="AR104" s="143">
        <v>0</v>
      </c>
      <c r="AS104" s="143">
        <v>0</v>
      </c>
      <c r="AT104" s="143"/>
      <c r="AU104" s="143"/>
      <c r="AV104" s="144">
        <f t="shared" si="179"/>
        <v>0</v>
      </c>
      <c r="AW104" s="143">
        <v>0</v>
      </c>
      <c r="AX104" s="143">
        <v>0</v>
      </c>
      <c r="AY104" s="143">
        <v>0</v>
      </c>
      <c r="AZ104" s="143">
        <v>0</v>
      </c>
      <c r="BA104" s="143">
        <v>0</v>
      </c>
      <c r="BB104" s="143">
        <v>0</v>
      </c>
      <c r="BC104" s="143">
        <v>0</v>
      </c>
      <c r="BD104" s="143">
        <v>0</v>
      </c>
      <c r="BE104" s="143"/>
      <c r="BF104" s="143"/>
      <c r="BG104" s="144">
        <f t="shared" si="180"/>
        <v>0</v>
      </c>
      <c r="BH104" s="143">
        <v>0</v>
      </c>
      <c r="BI104" s="143">
        <v>0</v>
      </c>
      <c r="BJ104" s="143">
        <v>0</v>
      </c>
      <c r="BK104" s="143">
        <v>0</v>
      </c>
      <c r="BL104" s="143">
        <v>0</v>
      </c>
      <c r="BM104" s="143">
        <v>0</v>
      </c>
      <c r="BN104" s="143">
        <v>0</v>
      </c>
      <c r="BO104" s="143">
        <v>0</v>
      </c>
      <c r="BP104" s="143"/>
      <c r="BQ104" s="143"/>
      <c r="BR104" s="144">
        <f t="shared" si="181"/>
        <v>0</v>
      </c>
      <c r="BS104" s="143">
        <v>0</v>
      </c>
      <c r="BT104" s="143">
        <v>0</v>
      </c>
      <c r="BU104" s="143">
        <v>0</v>
      </c>
      <c r="BV104" s="143">
        <v>0</v>
      </c>
      <c r="BW104" s="143">
        <v>0</v>
      </c>
      <c r="BX104" s="143">
        <v>0</v>
      </c>
      <c r="BY104" s="143">
        <v>0</v>
      </c>
      <c r="BZ104" s="143">
        <v>0</v>
      </c>
      <c r="CA104" s="143"/>
      <c r="CB104" s="143"/>
      <c r="CC104" s="144">
        <f t="shared" si="182"/>
        <v>0</v>
      </c>
      <c r="CD104" s="143">
        <v>0</v>
      </c>
      <c r="CE104" s="143">
        <v>0</v>
      </c>
      <c r="CF104" s="143">
        <v>0</v>
      </c>
      <c r="CG104" s="143">
        <v>3.0000000000000001E-3</v>
      </c>
      <c r="CH104" s="143">
        <v>0</v>
      </c>
      <c r="CI104" s="143">
        <v>0</v>
      </c>
      <c r="CJ104" s="143">
        <v>0</v>
      </c>
      <c r="CK104" s="143">
        <v>0</v>
      </c>
      <c r="CL104" s="145"/>
      <c r="CM104" s="145"/>
      <c r="CN104" s="146">
        <f t="shared" si="183"/>
        <v>3.0000000000000001E-3</v>
      </c>
      <c r="CO104" s="138"/>
      <c r="CP104" s="147" t="s">
        <v>2770</v>
      </c>
      <c r="CQ104" s="138"/>
      <c r="CR104" s="147"/>
      <c r="CS104" s="55"/>
      <c r="CT104" s="55"/>
      <c r="CU104" s="24" t="s">
        <v>2769</v>
      </c>
      <c r="CV104" s="141" t="s">
        <v>27</v>
      </c>
      <c r="CW104" s="142">
        <v>3</v>
      </c>
      <c r="CX104" s="143" t="s">
        <v>2771</v>
      </c>
      <c r="CY104" s="143" t="s">
        <v>2772</v>
      </c>
      <c r="CZ104" s="143" t="s">
        <v>2773</v>
      </c>
      <c r="DA104" s="143" t="s">
        <v>2774</v>
      </c>
      <c r="DB104" s="143" t="s">
        <v>2775</v>
      </c>
      <c r="DC104" s="143" t="s">
        <v>2776</v>
      </c>
      <c r="DD104" s="143" t="s">
        <v>2777</v>
      </c>
      <c r="DE104" s="143" t="s">
        <v>2778</v>
      </c>
      <c r="DF104" s="143" t="s">
        <v>2779</v>
      </c>
      <c r="DG104" s="143" t="s">
        <v>2780</v>
      </c>
      <c r="DH104" s="144" t="s">
        <v>2781</v>
      </c>
      <c r="DI104" s="143" t="s">
        <v>2771</v>
      </c>
      <c r="DJ104" s="143" t="s">
        <v>2772</v>
      </c>
      <c r="DK104" s="143" t="s">
        <v>2773</v>
      </c>
      <c r="DL104" s="143" t="s">
        <v>2774</v>
      </c>
      <c r="DM104" s="143" t="s">
        <v>2775</v>
      </c>
      <c r="DN104" s="143" t="s">
        <v>2776</v>
      </c>
      <c r="DO104" s="143" t="s">
        <v>2777</v>
      </c>
      <c r="DP104" s="143" t="s">
        <v>2778</v>
      </c>
      <c r="DQ104" s="143" t="s">
        <v>2779</v>
      </c>
      <c r="DR104" s="143" t="s">
        <v>2780</v>
      </c>
      <c r="DS104" s="144" t="s">
        <v>2781</v>
      </c>
      <c r="DT104" s="143" t="s">
        <v>2771</v>
      </c>
      <c r="DU104" s="143" t="s">
        <v>2772</v>
      </c>
      <c r="DV104" s="143" t="s">
        <v>2773</v>
      </c>
      <c r="DW104" s="143" t="s">
        <v>2774</v>
      </c>
      <c r="DX104" s="143" t="s">
        <v>2775</v>
      </c>
      <c r="DY104" s="143" t="s">
        <v>2776</v>
      </c>
      <c r="DZ104" s="143" t="s">
        <v>2777</v>
      </c>
      <c r="EA104" s="143" t="s">
        <v>2778</v>
      </c>
      <c r="EB104" s="143" t="s">
        <v>2779</v>
      </c>
      <c r="EC104" s="143" t="s">
        <v>2780</v>
      </c>
      <c r="ED104" s="144" t="s">
        <v>2781</v>
      </c>
      <c r="EE104" s="143" t="s">
        <v>2771</v>
      </c>
      <c r="EF104" s="143" t="s">
        <v>2772</v>
      </c>
      <c r="EG104" s="143" t="s">
        <v>2773</v>
      </c>
      <c r="EH104" s="143" t="s">
        <v>2774</v>
      </c>
      <c r="EI104" s="143" t="s">
        <v>2775</v>
      </c>
      <c r="EJ104" s="143" t="s">
        <v>2776</v>
      </c>
      <c r="EK104" s="143" t="s">
        <v>2777</v>
      </c>
      <c r="EL104" s="143" t="s">
        <v>2778</v>
      </c>
      <c r="EM104" s="143" t="s">
        <v>2779</v>
      </c>
      <c r="EN104" s="143" t="s">
        <v>2780</v>
      </c>
      <c r="EO104" s="144" t="s">
        <v>2781</v>
      </c>
      <c r="EP104" s="143" t="s">
        <v>2771</v>
      </c>
      <c r="EQ104" s="143" t="s">
        <v>2772</v>
      </c>
      <c r="ER104" s="143" t="s">
        <v>2773</v>
      </c>
      <c r="ES104" s="143" t="s">
        <v>2774</v>
      </c>
      <c r="ET104" s="143" t="s">
        <v>2775</v>
      </c>
      <c r="EU104" s="143" t="s">
        <v>2776</v>
      </c>
      <c r="EV104" s="143" t="s">
        <v>2777</v>
      </c>
      <c r="EW104" s="143" t="s">
        <v>2778</v>
      </c>
      <c r="EX104" s="143" t="s">
        <v>2779</v>
      </c>
      <c r="EY104" s="143" t="s">
        <v>2780</v>
      </c>
      <c r="EZ104" s="144" t="s">
        <v>2781</v>
      </c>
      <c r="FA104" s="143" t="s">
        <v>2771</v>
      </c>
      <c r="FB104" s="143" t="s">
        <v>2772</v>
      </c>
      <c r="FC104" s="143" t="s">
        <v>2773</v>
      </c>
      <c r="FD104" s="143" t="s">
        <v>2774</v>
      </c>
      <c r="FE104" s="143" t="s">
        <v>2775</v>
      </c>
      <c r="FF104" s="143" t="s">
        <v>2776</v>
      </c>
      <c r="FG104" s="143" t="s">
        <v>2777</v>
      </c>
      <c r="FH104" s="143" t="s">
        <v>2778</v>
      </c>
      <c r="FI104" s="143" t="s">
        <v>2779</v>
      </c>
      <c r="FJ104" s="143" t="s">
        <v>2780</v>
      </c>
      <c r="FK104" s="144" t="s">
        <v>2781</v>
      </c>
      <c r="FL104" s="143" t="s">
        <v>2771</v>
      </c>
      <c r="FM104" s="143" t="s">
        <v>2772</v>
      </c>
      <c r="FN104" s="143" t="s">
        <v>2773</v>
      </c>
      <c r="FO104" s="143" t="s">
        <v>2774</v>
      </c>
      <c r="FP104" s="143" t="s">
        <v>2775</v>
      </c>
      <c r="FQ104" s="143" t="s">
        <v>2776</v>
      </c>
      <c r="FR104" s="143" t="s">
        <v>2777</v>
      </c>
      <c r="FS104" s="143" t="s">
        <v>2778</v>
      </c>
      <c r="FT104" s="143" t="s">
        <v>2779</v>
      </c>
      <c r="FU104" s="143" t="s">
        <v>2780</v>
      </c>
      <c r="FV104" s="144" t="s">
        <v>2781</v>
      </c>
      <c r="FW104" s="143" t="s">
        <v>2771</v>
      </c>
      <c r="FX104" s="143" t="s">
        <v>2772</v>
      </c>
      <c r="FY104" s="143" t="s">
        <v>2773</v>
      </c>
      <c r="FZ104" s="143" t="s">
        <v>2774</v>
      </c>
      <c r="GA104" s="143" t="s">
        <v>2775</v>
      </c>
      <c r="GB104" s="143" t="s">
        <v>2776</v>
      </c>
      <c r="GC104" s="143" t="s">
        <v>2777</v>
      </c>
      <c r="GD104" s="143" t="s">
        <v>2778</v>
      </c>
      <c r="GE104" s="145" t="s">
        <v>2779</v>
      </c>
      <c r="GF104" s="145" t="s">
        <v>2780</v>
      </c>
      <c r="GG104" s="146" t="s">
        <v>2781</v>
      </c>
      <c r="GH104" s="138"/>
      <c r="GI104" s="147" t="s">
        <v>2770</v>
      </c>
      <c r="GJ104" s="138"/>
      <c r="GK104" s="147"/>
      <c r="GL104" s="55"/>
    </row>
    <row r="105" spans="1:194" ht="20.25" customHeight="1">
      <c r="A105" s="86"/>
      <c r="B105" s="24" t="s">
        <v>2782</v>
      </c>
      <c r="C105" s="141" t="s">
        <v>27</v>
      </c>
      <c r="D105" s="142">
        <v>3</v>
      </c>
      <c r="E105" s="144">
        <f t="shared" ref="E105:L105" si="264">IFERROR(SUM(E103:E104), 0)</f>
        <v>0</v>
      </c>
      <c r="F105" s="144">
        <f t="shared" si="264"/>
        <v>0</v>
      </c>
      <c r="G105" s="144">
        <f t="shared" si="264"/>
        <v>0</v>
      </c>
      <c r="H105" s="144">
        <f t="shared" si="264"/>
        <v>0</v>
      </c>
      <c r="I105" s="144">
        <f t="shared" si="264"/>
        <v>0</v>
      </c>
      <c r="J105" s="144">
        <f t="shared" si="264"/>
        <v>0</v>
      </c>
      <c r="K105" s="144">
        <f t="shared" si="264"/>
        <v>0</v>
      </c>
      <c r="L105" s="144">
        <f t="shared" si="264"/>
        <v>0</v>
      </c>
      <c r="M105" s="144">
        <f>IFERROR(SUM(M103:M104), 0)</f>
        <v>0</v>
      </c>
      <c r="N105" s="144">
        <f>IFERROR(SUM(N103:N104), 0)</f>
        <v>0</v>
      </c>
      <c r="O105" s="144">
        <f t="shared" si="176"/>
        <v>0</v>
      </c>
      <c r="P105" s="144">
        <f t="shared" ref="P105:Y105" si="265">IFERROR(SUM(P103:P104), 0)</f>
        <v>0</v>
      </c>
      <c r="Q105" s="144">
        <f t="shared" si="265"/>
        <v>0</v>
      </c>
      <c r="R105" s="144">
        <f t="shared" si="265"/>
        <v>0</v>
      </c>
      <c r="S105" s="144">
        <f t="shared" si="265"/>
        <v>0</v>
      </c>
      <c r="T105" s="144">
        <f t="shared" si="265"/>
        <v>0</v>
      </c>
      <c r="U105" s="144">
        <f t="shared" si="265"/>
        <v>0</v>
      </c>
      <c r="V105" s="144">
        <f t="shared" si="265"/>
        <v>0</v>
      </c>
      <c r="W105" s="144">
        <f t="shared" si="265"/>
        <v>0</v>
      </c>
      <c r="X105" s="144">
        <f t="shared" si="265"/>
        <v>0</v>
      </c>
      <c r="Y105" s="144">
        <f t="shared" si="265"/>
        <v>0</v>
      </c>
      <c r="Z105" s="144">
        <f t="shared" si="177"/>
        <v>0</v>
      </c>
      <c r="AA105" s="144">
        <f t="shared" ref="AA105:AJ105" si="266">IFERROR(SUM(AA103:AA104), 0)</f>
        <v>0</v>
      </c>
      <c r="AB105" s="144">
        <f t="shared" si="266"/>
        <v>0</v>
      </c>
      <c r="AC105" s="144">
        <f t="shared" si="266"/>
        <v>0</v>
      </c>
      <c r="AD105" s="144">
        <f t="shared" si="266"/>
        <v>0</v>
      </c>
      <c r="AE105" s="144">
        <f t="shared" si="266"/>
        <v>0</v>
      </c>
      <c r="AF105" s="144">
        <f t="shared" si="266"/>
        <v>0</v>
      </c>
      <c r="AG105" s="144">
        <f t="shared" si="266"/>
        <v>0</v>
      </c>
      <c r="AH105" s="144">
        <f t="shared" si="266"/>
        <v>0</v>
      </c>
      <c r="AI105" s="144">
        <f t="shared" si="266"/>
        <v>0</v>
      </c>
      <c r="AJ105" s="144">
        <f t="shared" si="266"/>
        <v>0</v>
      </c>
      <c r="AK105" s="144">
        <f t="shared" si="178"/>
        <v>0</v>
      </c>
      <c r="AL105" s="144">
        <f t="shared" ref="AL105:AU105" si="267">IFERROR(SUM(AL103:AL104), 0)</f>
        <v>0</v>
      </c>
      <c r="AM105" s="144">
        <f t="shared" si="267"/>
        <v>0</v>
      </c>
      <c r="AN105" s="144">
        <f t="shared" si="267"/>
        <v>0</v>
      </c>
      <c r="AO105" s="144">
        <f t="shared" si="267"/>
        <v>0.11600000000000001</v>
      </c>
      <c r="AP105" s="144">
        <f t="shared" si="267"/>
        <v>0</v>
      </c>
      <c r="AQ105" s="144">
        <f t="shared" si="267"/>
        <v>0</v>
      </c>
      <c r="AR105" s="144">
        <f t="shared" si="267"/>
        <v>0</v>
      </c>
      <c r="AS105" s="144">
        <f t="shared" si="267"/>
        <v>0</v>
      </c>
      <c r="AT105" s="144">
        <f t="shared" si="267"/>
        <v>0</v>
      </c>
      <c r="AU105" s="144">
        <f t="shared" si="267"/>
        <v>0</v>
      </c>
      <c r="AV105" s="144">
        <f t="shared" si="179"/>
        <v>0.11600000000000001</v>
      </c>
      <c r="AW105" s="144">
        <f t="shared" ref="AW105:BF105" si="268">IFERROR(SUM(AW103:AW104), 0)</f>
        <v>0</v>
      </c>
      <c r="AX105" s="144">
        <f t="shared" si="268"/>
        <v>0</v>
      </c>
      <c r="AY105" s="144">
        <f t="shared" si="268"/>
        <v>0</v>
      </c>
      <c r="AZ105" s="144">
        <f t="shared" si="268"/>
        <v>0.114</v>
      </c>
      <c r="BA105" s="144">
        <f t="shared" si="268"/>
        <v>0</v>
      </c>
      <c r="BB105" s="144">
        <f t="shared" si="268"/>
        <v>0</v>
      </c>
      <c r="BC105" s="144">
        <f t="shared" si="268"/>
        <v>0</v>
      </c>
      <c r="BD105" s="144">
        <f t="shared" si="268"/>
        <v>0</v>
      </c>
      <c r="BE105" s="144">
        <f t="shared" si="268"/>
        <v>0</v>
      </c>
      <c r="BF105" s="144">
        <f t="shared" si="268"/>
        <v>0</v>
      </c>
      <c r="BG105" s="144">
        <f t="shared" si="180"/>
        <v>0.114</v>
      </c>
      <c r="BH105" s="144">
        <f t="shared" ref="BH105:BQ105" si="269">IFERROR(SUM(BH103:BH104), 0)</f>
        <v>0</v>
      </c>
      <c r="BI105" s="144">
        <f t="shared" si="269"/>
        <v>0</v>
      </c>
      <c r="BJ105" s="144">
        <f t="shared" si="269"/>
        <v>0</v>
      </c>
      <c r="BK105" s="144">
        <f t="shared" si="269"/>
        <v>0.27900000000000003</v>
      </c>
      <c r="BL105" s="144">
        <f t="shared" si="269"/>
        <v>0</v>
      </c>
      <c r="BM105" s="144">
        <f t="shared" si="269"/>
        <v>0</v>
      </c>
      <c r="BN105" s="144">
        <f t="shared" si="269"/>
        <v>0</v>
      </c>
      <c r="BO105" s="144">
        <f t="shared" si="269"/>
        <v>0</v>
      </c>
      <c r="BP105" s="144">
        <f t="shared" si="269"/>
        <v>0</v>
      </c>
      <c r="BQ105" s="144">
        <f t="shared" si="269"/>
        <v>0</v>
      </c>
      <c r="BR105" s="144">
        <f t="shared" si="181"/>
        <v>0.27900000000000003</v>
      </c>
      <c r="BS105" s="144">
        <f t="shared" ref="BS105:CB105" si="270">IFERROR(SUM(BS103:BS104), 0)</f>
        <v>0</v>
      </c>
      <c r="BT105" s="144">
        <f t="shared" si="270"/>
        <v>0</v>
      </c>
      <c r="BU105" s="144">
        <f t="shared" si="270"/>
        <v>0</v>
      </c>
      <c r="BV105" s="144">
        <f t="shared" si="270"/>
        <v>0.28199999999999997</v>
      </c>
      <c r="BW105" s="144">
        <f t="shared" si="270"/>
        <v>0</v>
      </c>
      <c r="BX105" s="144">
        <f t="shared" si="270"/>
        <v>0</v>
      </c>
      <c r="BY105" s="144">
        <f t="shared" si="270"/>
        <v>0</v>
      </c>
      <c r="BZ105" s="144">
        <f t="shared" si="270"/>
        <v>0</v>
      </c>
      <c r="CA105" s="144">
        <f t="shared" si="270"/>
        <v>0</v>
      </c>
      <c r="CB105" s="144">
        <f t="shared" si="270"/>
        <v>0</v>
      </c>
      <c r="CC105" s="144">
        <f t="shared" si="182"/>
        <v>0.28199999999999997</v>
      </c>
      <c r="CD105" s="144">
        <f t="shared" ref="CD105:CM105" si="271">IFERROR(SUM(CD103:CD104), 0)</f>
        <v>0</v>
      </c>
      <c r="CE105" s="144">
        <f t="shared" si="271"/>
        <v>0</v>
      </c>
      <c r="CF105" s="144">
        <f t="shared" si="271"/>
        <v>0</v>
      </c>
      <c r="CG105" s="144">
        <f t="shared" si="271"/>
        <v>0.35499999999999998</v>
      </c>
      <c r="CH105" s="144">
        <f t="shared" si="271"/>
        <v>0</v>
      </c>
      <c r="CI105" s="144">
        <f t="shared" si="271"/>
        <v>0</v>
      </c>
      <c r="CJ105" s="144">
        <f t="shared" si="271"/>
        <v>0</v>
      </c>
      <c r="CK105" s="144">
        <f t="shared" si="271"/>
        <v>0</v>
      </c>
      <c r="CL105" s="148">
        <f t="shared" si="271"/>
        <v>0</v>
      </c>
      <c r="CM105" s="148">
        <f t="shared" si="271"/>
        <v>0</v>
      </c>
      <c r="CN105" s="146">
        <f t="shared" si="183"/>
        <v>0.35499999999999998</v>
      </c>
      <c r="CO105" s="138"/>
      <c r="CP105" s="147" t="s">
        <v>2783</v>
      </c>
      <c r="CQ105" s="138"/>
      <c r="CR105" s="147"/>
      <c r="CS105" s="55"/>
      <c r="CT105" s="55"/>
      <c r="CU105" s="24" t="s">
        <v>2782</v>
      </c>
      <c r="CV105" s="141" t="s">
        <v>27</v>
      </c>
      <c r="CW105" s="142">
        <v>3</v>
      </c>
      <c r="CX105" s="144" t="s">
        <v>2784</v>
      </c>
      <c r="CY105" s="144" t="s">
        <v>2785</v>
      </c>
      <c r="CZ105" s="144" t="s">
        <v>2786</v>
      </c>
      <c r="DA105" s="144" t="s">
        <v>2787</v>
      </c>
      <c r="DB105" s="144" t="s">
        <v>2788</v>
      </c>
      <c r="DC105" s="144" t="s">
        <v>2789</v>
      </c>
      <c r="DD105" s="144" t="s">
        <v>2790</v>
      </c>
      <c r="DE105" s="144" t="s">
        <v>2791</v>
      </c>
      <c r="DF105" s="144" t="s">
        <v>2792</v>
      </c>
      <c r="DG105" s="144" t="s">
        <v>2793</v>
      </c>
      <c r="DH105" s="144" t="s">
        <v>2794</v>
      </c>
      <c r="DI105" s="144" t="s">
        <v>2784</v>
      </c>
      <c r="DJ105" s="144" t="s">
        <v>2785</v>
      </c>
      <c r="DK105" s="144" t="s">
        <v>2786</v>
      </c>
      <c r="DL105" s="144" t="s">
        <v>2787</v>
      </c>
      <c r="DM105" s="144" t="s">
        <v>2788</v>
      </c>
      <c r="DN105" s="144" t="s">
        <v>2789</v>
      </c>
      <c r="DO105" s="144" t="s">
        <v>2790</v>
      </c>
      <c r="DP105" s="144" t="s">
        <v>2791</v>
      </c>
      <c r="DQ105" s="144" t="s">
        <v>2792</v>
      </c>
      <c r="DR105" s="144" t="s">
        <v>2793</v>
      </c>
      <c r="DS105" s="144" t="s">
        <v>2794</v>
      </c>
      <c r="DT105" s="144" t="s">
        <v>2784</v>
      </c>
      <c r="DU105" s="144" t="s">
        <v>2785</v>
      </c>
      <c r="DV105" s="144" t="s">
        <v>2786</v>
      </c>
      <c r="DW105" s="144" t="s">
        <v>2787</v>
      </c>
      <c r="DX105" s="144" t="s">
        <v>2788</v>
      </c>
      <c r="DY105" s="144" t="s">
        <v>2789</v>
      </c>
      <c r="DZ105" s="144" t="s">
        <v>2790</v>
      </c>
      <c r="EA105" s="144" t="s">
        <v>2791</v>
      </c>
      <c r="EB105" s="144" t="s">
        <v>2792</v>
      </c>
      <c r="EC105" s="144" t="s">
        <v>2793</v>
      </c>
      <c r="ED105" s="144" t="s">
        <v>2794</v>
      </c>
      <c r="EE105" s="144" t="s">
        <v>2784</v>
      </c>
      <c r="EF105" s="144" t="s">
        <v>2785</v>
      </c>
      <c r="EG105" s="144" t="s">
        <v>2786</v>
      </c>
      <c r="EH105" s="144" t="s">
        <v>2787</v>
      </c>
      <c r="EI105" s="144" t="s">
        <v>2788</v>
      </c>
      <c r="EJ105" s="144" t="s">
        <v>2789</v>
      </c>
      <c r="EK105" s="144" t="s">
        <v>2790</v>
      </c>
      <c r="EL105" s="144" t="s">
        <v>2791</v>
      </c>
      <c r="EM105" s="144" t="s">
        <v>2792</v>
      </c>
      <c r="EN105" s="144" t="s">
        <v>2793</v>
      </c>
      <c r="EO105" s="144" t="s">
        <v>2794</v>
      </c>
      <c r="EP105" s="144" t="s">
        <v>2784</v>
      </c>
      <c r="EQ105" s="144" t="s">
        <v>2785</v>
      </c>
      <c r="ER105" s="144" t="s">
        <v>2786</v>
      </c>
      <c r="ES105" s="144" t="s">
        <v>2787</v>
      </c>
      <c r="ET105" s="144" t="s">
        <v>2788</v>
      </c>
      <c r="EU105" s="144" t="s">
        <v>2789</v>
      </c>
      <c r="EV105" s="144" t="s">
        <v>2790</v>
      </c>
      <c r="EW105" s="144" t="s">
        <v>2791</v>
      </c>
      <c r="EX105" s="144" t="s">
        <v>2792</v>
      </c>
      <c r="EY105" s="144" t="s">
        <v>2793</v>
      </c>
      <c r="EZ105" s="144" t="s">
        <v>2794</v>
      </c>
      <c r="FA105" s="144" t="s">
        <v>2784</v>
      </c>
      <c r="FB105" s="144" t="s">
        <v>2785</v>
      </c>
      <c r="FC105" s="144" t="s">
        <v>2786</v>
      </c>
      <c r="FD105" s="144" t="s">
        <v>2787</v>
      </c>
      <c r="FE105" s="144" t="s">
        <v>2788</v>
      </c>
      <c r="FF105" s="144" t="s">
        <v>2789</v>
      </c>
      <c r="FG105" s="144" t="s">
        <v>2790</v>
      </c>
      <c r="FH105" s="144" t="s">
        <v>2791</v>
      </c>
      <c r="FI105" s="144" t="s">
        <v>2792</v>
      </c>
      <c r="FJ105" s="144" t="s">
        <v>2793</v>
      </c>
      <c r="FK105" s="144" t="s">
        <v>2794</v>
      </c>
      <c r="FL105" s="144" t="s">
        <v>2784</v>
      </c>
      <c r="FM105" s="144" t="s">
        <v>2785</v>
      </c>
      <c r="FN105" s="144" t="s">
        <v>2786</v>
      </c>
      <c r="FO105" s="144" t="s">
        <v>2787</v>
      </c>
      <c r="FP105" s="144" t="s">
        <v>2788</v>
      </c>
      <c r="FQ105" s="144" t="s">
        <v>2789</v>
      </c>
      <c r="FR105" s="144" t="s">
        <v>2790</v>
      </c>
      <c r="FS105" s="144" t="s">
        <v>2791</v>
      </c>
      <c r="FT105" s="144" t="s">
        <v>2792</v>
      </c>
      <c r="FU105" s="144" t="s">
        <v>2793</v>
      </c>
      <c r="FV105" s="144" t="s">
        <v>2794</v>
      </c>
      <c r="FW105" s="144" t="s">
        <v>2784</v>
      </c>
      <c r="FX105" s="144" t="s">
        <v>2785</v>
      </c>
      <c r="FY105" s="144" t="s">
        <v>2786</v>
      </c>
      <c r="FZ105" s="144" t="s">
        <v>2787</v>
      </c>
      <c r="GA105" s="144" t="s">
        <v>2788</v>
      </c>
      <c r="GB105" s="144" t="s">
        <v>2789</v>
      </c>
      <c r="GC105" s="144" t="s">
        <v>2790</v>
      </c>
      <c r="GD105" s="144" t="s">
        <v>2791</v>
      </c>
      <c r="GE105" s="148" t="s">
        <v>2792</v>
      </c>
      <c r="GF105" s="148" t="s">
        <v>2793</v>
      </c>
      <c r="GG105" s="146" t="s">
        <v>2794</v>
      </c>
      <c r="GH105" s="138"/>
      <c r="GI105" s="147" t="s">
        <v>2783</v>
      </c>
      <c r="GJ105" s="138"/>
      <c r="GK105" s="147"/>
      <c r="GL105" s="55"/>
    </row>
    <row r="106" spans="1:194" ht="20.25" customHeight="1">
      <c r="A106" s="86"/>
      <c r="B106" s="24" t="s">
        <v>2795</v>
      </c>
      <c r="C106" s="141" t="s">
        <v>27</v>
      </c>
      <c r="D106" s="142">
        <v>3</v>
      </c>
      <c r="E106" s="143">
        <v>0</v>
      </c>
      <c r="F106" s="143">
        <v>0</v>
      </c>
      <c r="G106" s="143">
        <v>0</v>
      </c>
      <c r="H106" s="143">
        <v>0</v>
      </c>
      <c r="I106" s="143">
        <v>0</v>
      </c>
      <c r="J106" s="143">
        <v>0</v>
      </c>
      <c r="K106" s="143">
        <v>0</v>
      </c>
      <c r="L106" s="143">
        <v>0</v>
      </c>
      <c r="M106" s="143"/>
      <c r="N106" s="143"/>
      <c r="O106" s="144">
        <f t="shared" si="176"/>
        <v>0</v>
      </c>
      <c r="P106" s="143">
        <v>0</v>
      </c>
      <c r="Q106" s="143">
        <v>0</v>
      </c>
      <c r="R106" s="143">
        <v>0</v>
      </c>
      <c r="S106" s="143">
        <v>0</v>
      </c>
      <c r="T106" s="143">
        <v>0</v>
      </c>
      <c r="U106" s="143">
        <v>0</v>
      </c>
      <c r="V106" s="143">
        <v>0</v>
      </c>
      <c r="W106" s="143">
        <v>0</v>
      </c>
      <c r="X106" s="143"/>
      <c r="Y106" s="143"/>
      <c r="Z106" s="144">
        <f t="shared" si="177"/>
        <v>0</v>
      </c>
      <c r="AA106" s="143">
        <v>0</v>
      </c>
      <c r="AB106" s="143">
        <v>0</v>
      </c>
      <c r="AC106" s="143">
        <v>0</v>
      </c>
      <c r="AD106" s="143">
        <v>0</v>
      </c>
      <c r="AE106" s="143">
        <v>0</v>
      </c>
      <c r="AF106" s="143">
        <v>0</v>
      </c>
      <c r="AG106" s="143">
        <v>0</v>
      </c>
      <c r="AH106" s="143">
        <v>0</v>
      </c>
      <c r="AI106" s="143"/>
      <c r="AJ106" s="143"/>
      <c r="AK106" s="144">
        <f t="shared" si="178"/>
        <v>0</v>
      </c>
      <c r="AL106" s="143">
        <v>0</v>
      </c>
      <c r="AM106" s="143">
        <v>0</v>
      </c>
      <c r="AN106" s="143">
        <v>0</v>
      </c>
      <c r="AO106" s="143">
        <v>0</v>
      </c>
      <c r="AP106" s="143">
        <v>0</v>
      </c>
      <c r="AQ106" s="143">
        <v>0</v>
      </c>
      <c r="AR106" s="143">
        <v>0</v>
      </c>
      <c r="AS106" s="143">
        <v>0</v>
      </c>
      <c r="AT106" s="143"/>
      <c r="AU106" s="143"/>
      <c r="AV106" s="144">
        <f t="shared" si="179"/>
        <v>0</v>
      </c>
      <c r="AW106" s="143">
        <v>0</v>
      </c>
      <c r="AX106" s="143">
        <v>0</v>
      </c>
      <c r="AY106" s="143">
        <v>0</v>
      </c>
      <c r="AZ106" s="143">
        <v>0</v>
      </c>
      <c r="BA106" s="143">
        <v>0</v>
      </c>
      <c r="BB106" s="143">
        <v>0</v>
      </c>
      <c r="BC106" s="143">
        <v>0</v>
      </c>
      <c r="BD106" s="143">
        <v>0</v>
      </c>
      <c r="BE106" s="143"/>
      <c r="BF106" s="143"/>
      <c r="BG106" s="144">
        <f t="shared" si="180"/>
        <v>0</v>
      </c>
      <c r="BH106" s="143">
        <v>0</v>
      </c>
      <c r="BI106" s="143">
        <v>0</v>
      </c>
      <c r="BJ106" s="143">
        <v>0</v>
      </c>
      <c r="BK106" s="143">
        <v>0</v>
      </c>
      <c r="BL106" s="143">
        <v>0</v>
      </c>
      <c r="BM106" s="143">
        <v>0</v>
      </c>
      <c r="BN106" s="143">
        <v>0</v>
      </c>
      <c r="BO106" s="143">
        <v>0</v>
      </c>
      <c r="BP106" s="143"/>
      <c r="BQ106" s="143"/>
      <c r="BR106" s="144">
        <f t="shared" si="181"/>
        <v>0</v>
      </c>
      <c r="BS106" s="143">
        <v>0</v>
      </c>
      <c r="BT106" s="143">
        <v>0</v>
      </c>
      <c r="BU106" s="143">
        <v>0</v>
      </c>
      <c r="BV106" s="143">
        <v>0</v>
      </c>
      <c r="BW106" s="143">
        <v>0</v>
      </c>
      <c r="BX106" s="143">
        <v>0</v>
      </c>
      <c r="BY106" s="143">
        <v>0</v>
      </c>
      <c r="BZ106" s="143">
        <v>0</v>
      </c>
      <c r="CA106" s="143"/>
      <c r="CB106" s="143"/>
      <c r="CC106" s="144">
        <f t="shared" si="182"/>
        <v>0</v>
      </c>
      <c r="CD106" s="143">
        <v>0</v>
      </c>
      <c r="CE106" s="143">
        <v>0</v>
      </c>
      <c r="CF106" s="143">
        <v>0</v>
      </c>
      <c r="CG106" s="143">
        <v>0</v>
      </c>
      <c r="CH106" s="143">
        <v>0</v>
      </c>
      <c r="CI106" s="143">
        <v>0</v>
      </c>
      <c r="CJ106" s="143">
        <v>0</v>
      </c>
      <c r="CK106" s="143">
        <v>0</v>
      </c>
      <c r="CL106" s="145"/>
      <c r="CM106" s="145"/>
      <c r="CN106" s="146">
        <f t="shared" si="183"/>
        <v>0</v>
      </c>
      <c r="CO106" s="138"/>
      <c r="CP106" s="147" t="s">
        <v>2796</v>
      </c>
      <c r="CQ106" s="138"/>
      <c r="CR106" s="147"/>
      <c r="CS106" s="55"/>
      <c r="CT106" s="55"/>
      <c r="CU106" s="24" t="s">
        <v>2795</v>
      </c>
      <c r="CV106" s="141" t="s">
        <v>27</v>
      </c>
      <c r="CW106" s="142">
        <v>3</v>
      </c>
      <c r="CX106" s="143" t="s">
        <v>2797</v>
      </c>
      <c r="CY106" s="143" t="s">
        <v>2798</v>
      </c>
      <c r="CZ106" s="143" t="s">
        <v>2799</v>
      </c>
      <c r="DA106" s="143" t="s">
        <v>2800</v>
      </c>
      <c r="DB106" s="143" t="s">
        <v>2801</v>
      </c>
      <c r="DC106" s="143" t="s">
        <v>2802</v>
      </c>
      <c r="DD106" s="143" t="s">
        <v>2803</v>
      </c>
      <c r="DE106" s="143" t="s">
        <v>2804</v>
      </c>
      <c r="DF106" s="143" t="s">
        <v>2805</v>
      </c>
      <c r="DG106" s="143" t="s">
        <v>2806</v>
      </c>
      <c r="DH106" s="144" t="s">
        <v>2807</v>
      </c>
      <c r="DI106" s="143" t="s">
        <v>2797</v>
      </c>
      <c r="DJ106" s="143" t="s">
        <v>2798</v>
      </c>
      <c r="DK106" s="143" t="s">
        <v>2799</v>
      </c>
      <c r="DL106" s="143" t="s">
        <v>2800</v>
      </c>
      <c r="DM106" s="143" t="s">
        <v>2801</v>
      </c>
      <c r="DN106" s="143" t="s">
        <v>2802</v>
      </c>
      <c r="DO106" s="143" t="s">
        <v>2803</v>
      </c>
      <c r="DP106" s="143" t="s">
        <v>2804</v>
      </c>
      <c r="DQ106" s="143" t="s">
        <v>2805</v>
      </c>
      <c r="DR106" s="143" t="s">
        <v>2806</v>
      </c>
      <c r="DS106" s="144" t="s">
        <v>2807</v>
      </c>
      <c r="DT106" s="143" t="s">
        <v>2797</v>
      </c>
      <c r="DU106" s="143" t="s">
        <v>2798</v>
      </c>
      <c r="DV106" s="143" t="s">
        <v>2799</v>
      </c>
      <c r="DW106" s="143" t="s">
        <v>2800</v>
      </c>
      <c r="DX106" s="143" t="s">
        <v>2801</v>
      </c>
      <c r="DY106" s="143" t="s">
        <v>2802</v>
      </c>
      <c r="DZ106" s="143" t="s">
        <v>2803</v>
      </c>
      <c r="EA106" s="143" t="s">
        <v>2804</v>
      </c>
      <c r="EB106" s="143" t="s">
        <v>2805</v>
      </c>
      <c r="EC106" s="143" t="s">
        <v>2806</v>
      </c>
      <c r="ED106" s="144" t="s">
        <v>2807</v>
      </c>
      <c r="EE106" s="143" t="s">
        <v>2797</v>
      </c>
      <c r="EF106" s="143" t="s">
        <v>2798</v>
      </c>
      <c r="EG106" s="143" t="s">
        <v>2799</v>
      </c>
      <c r="EH106" s="143" t="s">
        <v>2800</v>
      </c>
      <c r="EI106" s="143" t="s">
        <v>2801</v>
      </c>
      <c r="EJ106" s="143" t="s">
        <v>2802</v>
      </c>
      <c r="EK106" s="143" t="s">
        <v>2803</v>
      </c>
      <c r="EL106" s="143" t="s">
        <v>2804</v>
      </c>
      <c r="EM106" s="143" t="s">
        <v>2805</v>
      </c>
      <c r="EN106" s="143" t="s">
        <v>2806</v>
      </c>
      <c r="EO106" s="144" t="s">
        <v>2807</v>
      </c>
      <c r="EP106" s="143" t="s">
        <v>2797</v>
      </c>
      <c r="EQ106" s="143" t="s">
        <v>2798</v>
      </c>
      <c r="ER106" s="143" t="s">
        <v>2799</v>
      </c>
      <c r="ES106" s="143" t="s">
        <v>2800</v>
      </c>
      <c r="ET106" s="143" t="s">
        <v>2801</v>
      </c>
      <c r="EU106" s="143" t="s">
        <v>2802</v>
      </c>
      <c r="EV106" s="143" t="s">
        <v>2803</v>
      </c>
      <c r="EW106" s="143" t="s">
        <v>2804</v>
      </c>
      <c r="EX106" s="143" t="s">
        <v>2805</v>
      </c>
      <c r="EY106" s="143" t="s">
        <v>2806</v>
      </c>
      <c r="EZ106" s="144" t="s">
        <v>2807</v>
      </c>
      <c r="FA106" s="143" t="s">
        <v>2797</v>
      </c>
      <c r="FB106" s="143" t="s">
        <v>2798</v>
      </c>
      <c r="FC106" s="143" t="s">
        <v>2799</v>
      </c>
      <c r="FD106" s="143" t="s">
        <v>2800</v>
      </c>
      <c r="FE106" s="143" t="s">
        <v>2801</v>
      </c>
      <c r="FF106" s="143" t="s">
        <v>2802</v>
      </c>
      <c r="FG106" s="143" t="s">
        <v>2803</v>
      </c>
      <c r="FH106" s="143" t="s">
        <v>2804</v>
      </c>
      <c r="FI106" s="143" t="s">
        <v>2805</v>
      </c>
      <c r="FJ106" s="143" t="s">
        <v>2806</v>
      </c>
      <c r="FK106" s="144" t="s">
        <v>2807</v>
      </c>
      <c r="FL106" s="143" t="s">
        <v>2797</v>
      </c>
      <c r="FM106" s="143" t="s">
        <v>2798</v>
      </c>
      <c r="FN106" s="143" t="s">
        <v>2799</v>
      </c>
      <c r="FO106" s="143" t="s">
        <v>2800</v>
      </c>
      <c r="FP106" s="143" t="s">
        <v>2801</v>
      </c>
      <c r="FQ106" s="143" t="s">
        <v>2802</v>
      </c>
      <c r="FR106" s="143" t="s">
        <v>2803</v>
      </c>
      <c r="FS106" s="143" t="s">
        <v>2804</v>
      </c>
      <c r="FT106" s="143" t="s">
        <v>2805</v>
      </c>
      <c r="FU106" s="143" t="s">
        <v>2806</v>
      </c>
      <c r="FV106" s="144" t="s">
        <v>2807</v>
      </c>
      <c r="FW106" s="143" t="s">
        <v>2797</v>
      </c>
      <c r="FX106" s="143" t="s">
        <v>2798</v>
      </c>
      <c r="FY106" s="143" t="s">
        <v>2799</v>
      </c>
      <c r="FZ106" s="143" t="s">
        <v>2800</v>
      </c>
      <c r="GA106" s="143" t="s">
        <v>2801</v>
      </c>
      <c r="GB106" s="143" t="s">
        <v>2802</v>
      </c>
      <c r="GC106" s="143" t="s">
        <v>2803</v>
      </c>
      <c r="GD106" s="143" t="s">
        <v>2804</v>
      </c>
      <c r="GE106" s="145" t="s">
        <v>2805</v>
      </c>
      <c r="GF106" s="145" t="s">
        <v>2806</v>
      </c>
      <c r="GG106" s="146" t="s">
        <v>2807</v>
      </c>
      <c r="GH106" s="138"/>
      <c r="GI106" s="147" t="s">
        <v>2796</v>
      </c>
      <c r="GJ106" s="138"/>
      <c r="GK106" s="147"/>
      <c r="GL106" s="55"/>
    </row>
    <row r="107" spans="1:194" ht="20.25" customHeight="1">
      <c r="A107" s="86"/>
      <c r="B107" s="24" t="s">
        <v>2808</v>
      </c>
      <c r="C107" s="141" t="s">
        <v>27</v>
      </c>
      <c r="D107" s="142">
        <v>3</v>
      </c>
      <c r="E107" s="143">
        <v>0</v>
      </c>
      <c r="F107" s="143">
        <v>0</v>
      </c>
      <c r="G107" s="143">
        <v>0</v>
      </c>
      <c r="H107" s="143">
        <v>0</v>
      </c>
      <c r="I107" s="143">
        <v>0</v>
      </c>
      <c r="J107" s="143">
        <v>0</v>
      </c>
      <c r="K107" s="143">
        <v>0</v>
      </c>
      <c r="L107" s="143">
        <v>0</v>
      </c>
      <c r="M107" s="143"/>
      <c r="N107" s="143"/>
      <c r="O107" s="144">
        <f t="shared" si="176"/>
        <v>0</v>
      </c>
      <c r="P107" s="143">
        <v>0</v>
      </c>
      <c r="Q107" s="143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  <c r="W107" s="143">
        <v>0</v>
      </c>
      <c r="X107" s="143"/>
      <c r="Y107" s="143"/>
      <c r="Z107" s="144">
        <f t="shared" si="177"/>
        <v>0</v>
      </c>
      <c r="AA107" s="143">
        <v>0</v>
      </c>
      <c r="AB107" s="143">
        <v>0</v>
      </c>
      <c r="AC107" s="143">
        <v>0</v>
      </c>
      <c r="AD107" s="143">
        <v>0</v>
      </c>
      <c r="AE107" s="143">
        <v>0</v>
      </c>
      <c r="AF107" s="143">
        <v>0</v>
      </c>
      <c r="AG107" s="143">
        <v>0</v>
      </c>
      <c r="AH107" s="143">
        <v>0</v>
      </c>
      <c r="AI107" s="143"/>
      <c r="AJ107" s="143"/>
      <c r="AK107" s="144">
        <f t="shared" si="178"/>
        <v>0</v>
      </c>
      <c r="AL107" s="143">
        <v>0</v>
      </c>
      <c r="AM107" s="143">
        <v>0</v>
      </c>
      <c r="AN107" s="143">
        <v>0</v>
      </c>
      <c r="AO107" s="143">
        <v>0</v>
      </c>
      <c r="AP107" s="143">
        <v>0</v>
      </c>
      <c r="AQ107" s="143">
        <v>0</v>
      </c>
      <c r="AR107" s="143">
        <v>0</v>
      </c>
      <c r="AS107" s="143">
        <v>0</v>
      </c>
      <c r="AT107" s="143"/>
      <c r="AU107" s="143"/>
      <c r="AV107" s="144">
        <f t="shared" si="179"/>
        <v>0</v>
      </c>
      <c r="AW107" s="143">
        <v>0</v>
      </c>
      <c r="AX107" s="143">
        <v>0</v>
      </c>
      <c r="AY107" s="143">
        <v>0</v>
      </c>
      <c r="AZ107" s="143">
        <v>0</v>
      </c>
      <c r="BA107" s="143">
        <v>0</v>
      </c>
      <c r="BB107" s="143">
        <v>0</v>
      </c>
      <c r="BC107" s="143">
        <v>0</v>
      </c>
      <c r="BD107" s="143">
        <v>0</v>
      </c>
      <c r="BE107" s="143"/>
      <c r="BF107" s="143"/>
      <c r="BG107" s="144">
        <f t="shared" si="180"/>
        <v>0</v>
      </c>
      <c r="BH107" s="143">
        <v>0</v>
      </c>
      <c r="BI107" s="143">
        <v>0</v>
      </c>
      <c r="BJ107" s="143">
        <v>0</v>
      </c>
      <c r="BK107" s="143">
        <v>0</v>
      </c>
      <c r="BL107" s="143">
        <v>0</v>
      </c>
      <c r="BM107" s="143">
        <v>0</v>
      </c>
      <c r="BN107" s="143">
        <v>0</v>
      </c>
      <c r="BO107" s="143">
        <v>0</v>
      </c>
      <c r="BP107" s="143"/>
      <c r="BQ107" s="143"/>
      <c r="BR107" s="144">
        <f t="shared" si="181"/>
        <v>0</v>
      </c>
      <c r="BS107" s="143">
        <v>0</v>
      </c>
      <c r="BT107" s="143">
        <v>0</v>
      </c>
      <c r="BU107" s="143">
        <v>0</v>
      </c>
      <c r="BV107" s="143">
        <v>0</v>
      </c>
      <c r="BW107" s="143">
        <v>0</v>
      </c>
      <c r="BX107" s="143">
        <v>0</v>
      </c>
      <c r="BY107" s="143">
        <v>0</v>
      </c>
      <c r="BZ107" s="143">
        <v>0</v>
      </c>
      <c r="CA107" s="143"/>
      <c r="CB107" s="143"/>
      <c r="CC107" s="144">
        <f t="shared" si="182"/>
        <v>0</v>
      </c>
      <c r="CD107" s="143">
        <v>0</v>
      </c>
      <c r="CE107" s="143">
        <v>0</v>
      </c>
      <c r="CF107" s="143">
        <v>0</v>
      </c>
      <c r="CG107" s="143">
        <v>0</v>
      </c>
      <c r="CH107" s="143">
        <v>0</v>
      </c>
      <c r="CI107" s="143">
        <v>0</v>
      </c>
      <c r="CJ107" s="143">
        <v>0</v>
      </c>
      <c r="CK107" s="143">
        <v>0</v>
      </c>
      <c r="CL107" s="145"/>
      <c r="CM107" s="145"/>
      <c r="CN107" s="146">
        <f t="shared" si="183"/>
        <v>0</v>
      </c>
      <c r="CO107" s="138"/>
      <c r="CP107" s="147" t="s">
        <v>2809</v>
      </c>
      <c r="CQ107" s="138"/>
      <c r="CR107" s="147"/>
      <c r="CS107" s="55"/>
      <c r="CT107" s="55"/>
      <c r="CU107" s="24" t="s">
        <v>2808</v>
      </c>
      <c r="CV107" s="141" t="s">
        <v>27</v>
      </c>
      <c r="CW107" s="142">
        <v>3</v>
      </c>
      <c r="CX107" s="143" t="s">
        <v>2810</v>
      </c>
      <c r="CY107" s="143" t="s">
        <v>2811</v>
      </c>
      <c r="CZ107" s="143" t="s">
        <v>2812</v>
      </c>
      <c r="DA107" s="143" t="s">
        <v>2813</v>
      </c>
      <c r="DB107" s="143" t="s">
        <v>2814</v>
      </c>
      <c r="DC107" s="143" t="s">
        <v>2815</v>
      </c>
      <c r="DD107" s="143" t="s">
        <v>2816</v>
      </c>
      <c r="DE107" s="143" t="s">
        <v>2817</v>
      </c>
      <c r="DF107" s="143" t="s">
        <v>2818</v>
      </c>
      <c r="DG107" s="143" t="s">
        <v>2819</v>
      </c>
      <c r="DH107" s="144" t="s">
        <v>2820</v>
      </c>
      <c r="DI107" s="143" t="s">
        <v>2810</v>
      </c>
      <c r="DJ107" s="143" t="s">
        <v>2811</v>
      </c>
      <c r="DK107" s="143" t="s">
        <v>2812</v>
      </c>
      <c r="DL107" s="143" t="s">
        <v>2813</v>
      </c>
      <c r="DM107" s="143" t="s">
        <v>2814</v>
      </c>
      <c r="DN107" s="143" t="s">
        <v>2815</v>
      </c>
      <c r="DO107" s="143" t="s">
        <v>2816</v>
      </c>
      <c r="DP107" s="143" t="s">
        <v>2817</v>
      </c>
      <c r="DQ107" s="143" t="s">
        <v>2818</v>
      </c>
      <c r="DR107" s="143" t="s">
        <v>2819</v>
      </c>
      <c r="DS107" s="144" t="s">
        <v>2820</v>
      </c>
      <c r="DT107" s="143" t="s">
        <v>2810</v>
      </c>
      <c r="DU107" s="143" t="s">
        <v>2811</v>
      </c>
      <c r="DV107" s="143" t="s">
        <v>2812</v>
      </c>
      <c r="DW107" s="143" t="s">
        <v>2813</v>
      </c>
      <c r="DX107" s="143" t="s">
        <v>2814</v>
      </c>
      <c r="DY107" s="143" t="s">
        <v>2815</v>
      </c>
      <c r="DZ107" s="143" t="s">
        <v>2816</v>
      </c>
      <c r="EA107" s="143" t="s">
        <v>2817</v>
      </c>
      <c r="EB107" s="143" t="s">
        <v>2818</v>
      </c>
      <c r="EC107" s="143" t="s">
        <v>2819</v>
      </c>
      <c r="ED107" s="144" t="s">
        <v>2820</v>
      </c>
      <c r="EE107" s="143" t="s">
        <v>2810</v>
      </c>
      <c r="EF107" s="143" t="s">
        <v>2811</v>
      </c>
      <c r="EG107" s="143" t="s">
        <v>2812</v>
      </c>
      <c r="EH107" s="143" t="s">
        <v>2813</v>
      </c>
      <c r="EI107" s="143" t="s">
        <v>2814</v>
      </c>
      <c r="EJ107" s="143" t="s">
        <v>2815</v>
      </c>
      <c r="EK107" s="143" t="s">
        <v>2816</v>
      </c>
      <c r="EL107" s="143" t="s">
        <v>2817</v>
      </c>
      <c r="EM107" s="143" t="s">
        <v>2818</v>
      </c>
      <c r="EN107" s="143" t="s">
        <v>2819</v>
      </c>
      <c r="EO107" s="144" t="s">
        <v>2820</v>
      </c>
      <c r="EP107" s="143" t="s">
        <v>2810</v>
      </c>
      <c r="EQ107" s="143" t="s">
        <v>2811</v>
      </c>
      <c r="ER107" s="143" t="s">
        <v>2812</v>
      </c>
      <c r="ES107" s="143" t="s">
        <v>2813</v>
      </c>
      <c r="ET107" s="143" t="s">
        <v>2814</v>
      </c>
      <c r="EU107" s="143" t="s">
        <v>2815</v>
      </c>
      <c r="EV107" s="143" t="s">
        <v>2816</v>
      </c>
      <c r="EW107" s="143" t="s">
        <v>2817</v>
      </c>
      <c r="EX107" s="143" t="s">
        <v>2818</v>
      </c>
      <c r="EY107" s="143" t="s">
        <v>2819</v>
      </c>
      <c r="EZ107" s="144" t="s">
        <v>2820</v>
      </c>
      <c r="FA107" s="143" t="s">
        <v>2810</v>
      </c>
      <c r="FB107" s="143" t="s">
        <v>2811</v>
      </c>
      <c r="FC107" s="143" t="s">
        <v>2812</v>
      </c>
      <c r="FD107" s="143" t="s">
        <v>2813</v>
      </c>
      <c r="FE107" s="143" t="s">
        <v>2814</v>
      </c>
      <c r="FF107" s="143" t="s">
        <v>2815</v>
      </c>
      <c r="FG107" s="143" t="s">
        <v>2816</v>
      </c>
      <c r="FH107" s="143" t="s">
        <v>2817</v>
      </c>
      <c r="FI107" s="143" t="s">
        <v>2818</v>
      </c>
      <c r="FJ107" s="143" t="s">
        <v>2819</v>
      </c>
      <c r="FK107" s="144" t="s">
        <v>2820</v>
      </c>
      <c r="FL107" s="143" t="s">
        <v>2810</v>
      </c>
      <c r="FM107" s="143" t="s">
        <v>2811</v>
      </c>
      <c r="FN107" s="143" t="s">
        <v>2812</v>
      </c>
      <c r="FO107" s="143" t="s">
        <v>2813</v>
      </c>
      <c r="FP107" s="143" t="s">
        <v>2814</v>
      </c>
      <c r="FQ107" s="143" t="s">
        <v>2815</v>
      </c>
      <c r="FR107" s="143" t="s">
        <v>2816</v>
      </c>
      <c r="FS107" s="143" t="s">
        <v>2817</v>
      </c>
      <c r="FT107" s="143" t="s">
        <v>2818</v>
      </c>
      <c r="FU107" s="143" t="s">
        <v>2819</v>
      </c>
      <c r="FV107" s="144" t="s">
        <v>2820</v>
      </c>
      <c r="FW107" s="143" t="s">
        <v>2810</v>
      </c>
      <c r="FX107" s="143" t="s">
        <v>2811</v>
      </c>
      <c r="FY107" s="143" t="s">
        <v>2812</v>
      </c>
      <c r="FZ107" s="143" t="s">
        <v>2813</v>
      </c>
      <c r="GA107" s="143" t="s">
        <v>2814</v>
      </c>
      <c r="GB107" s="143" t="s">
        <v>2815</v>
      </c>
      <c r="GC107" s="143" t="s">
        <v>2816</v>
      </c>
      <c r="GD107" s="143" t="s">
        <v>2817</v>
      </c>
      <c r="GE107" s="145" t="s">
        <v>2818</v>
      </c>
      <c r="GF107" s="145" t="s">
        <v>2819</v>
      </c>
      <c r="GG107" s="146" t="s">
        <v>2820</v>
      </c>
      <c r="GH107" s="138"/>
      <c r="GI107" s="147" t="s">
        <v>2809</v>
      </c>
      <c r="GJ107" s="138"/>
      <c r="GK107" s="147"/>
      <c r="GL107" s="55"/>
    </row>
    <row r="108" spans="1:194" ht="20.25" customHeight="1">
      <c r="A108" s="86"/>
      <c r="B108" s="24" t="s">
        <v>2821</v>
      </c>
      <c r="C108" s="141" t="s">
        <v>27</v>
      </c>
      <c r="D108" s="142">
        <v>3</v>
      </c>
      <c r="E108" s="144">
        <f t="shared" ref="E108:L108" si="272">IFERROR(SUM(E106:E107), 0)</f>
        <v>0</v>
      </c>
      <c r="F108" s="144">
        <f t="shared" si="272"/>
        <v>0</v>
      </c>
      <c r="G108" s="144">
        <f t="shared" si="272"/>
        <v>0</v>
      </c>
      <c r="H108" s="144">
        <f t="shared" si="272"/>
        <v>0</v>
      </c>
      <c r="I108" s="144">
        <f t="shared" si="272"/>
        <v>0</v>
      </c>
      <c r="J108" s="144">
        <f t="shared" si="272"/>
        <v>0</v>
      </c>
      <c r="K108" s="144">
        <f t="shared" si="272"/>
        <v>0</v>
      </c>
      <c r="L108" s="144">
        <f t="shared" si="272"/>
        <v>0</v>
      </c>
      <c r="M108" s="144">
        <f>IFERROR(SUM(M106:M107), 0)</f>
        <v>0</v>
      </c>
      <c r="N108" s="144">
        <f>IFERROR(SUM(N106:N107), 0)</f>
        <v>0</v>
      </c>
      <c r="O108" s="144">
        <f t="shared" si="176"/>
        <v>0</v>
      </c>
      <c r="P108" s="144">
        <f t="shared" ref="P108:Y108" si="273">IFERROR(SUM(P106:P107), 0)</f>
        <v>0</v>
      </c>
      <c r="Q108" s="144">
        <f t="shared" si="273"/>
        <v>0</v>
      </c>
      <c r="R108" s="144">
        <f t="shared" si="273"/>
        <v>0</v>
      </c>
      <c r="S108" s="144">
        <f t="shared" si="273"/>
        <v>0</v>
      </c>
      <c r="T108" s="144">
        <f t="shared" si="273"/>
        <v>0</v>
      </c>
      <c r="U108" s="144">
        <f t="shared" si="273"/>
        <v>0</v>
      </c>
      <c r="V108" s="144">
        <f t="shared" si="273"/>
        <v>0</v>
      </c>
      <c r="W108" s="144">
        <f t="shared" si="273"/>
        <v>0</v>
      </c>
      <c r="X108" s="144">
        <f t="shared" si="273"/>
        <v>0</v>
      </c>
      <c r="Y108" s="144">
        <f t="shared" si="273"/>
        <v>0</v>
      </c>
      <c r="Z108" s="144">
        <f t="shared" si="177"/>
        <v>0</v>
      </c>
      <c r="AA108" s="144">
        <f t="shared" ref="AA108:AJ108" si="274">IFERROR(SUM(AA106:AA107), 0)</f>
        <v>0</v>
      </c>
      <c r="AB108" s="144">
        <f t="shared" si="274"/>
        <v>0</v>
      </c>
      <c r="AC108" s="144">
        <f t="shared" si="274"/>
        <v>0</v>
      </c>
      <c r="AD108" s="144">
        <f t="shared" si="274"/>
        <v>0</v>
      </c>
      <c r="AE108" s="144">
        <f t="shared" si="274"/>
        <v>0</v>
      </c>
      <c r="AF108" s="144">
        <f t="shared" si="274"/>
        <v>0</v>
      </c>
      <c r="AG108" s="144">
        <f t="shared" si="274"/>
        <v>0</v>
      </c>
      <c r="AH108" s="144">
        <f t="shared" si="274"/>
        <v>0</v>
      </c>
      <c r="AI108" s="144">
        <f t="shared" si="274"/>
        <v>0</v>
      </c>
      <c r="AJ108" s="144">
        <f t="shared" si="274"/>
        <v>0</v>
      </c>
      <c r="AK108" s="144">
        <f t="shared" si="178"/>
        <v>0</v>
      </c>
      <c r="AL108" s="144">
        <f t="shared" ref="AL108:AU108" si="275">IFERROR(SUM(AL106:AL107), 0)</f>
        <v>0</v>
      </c>
      <c r="AM108" s="144">
        <f t="shared" si="275"/>
        <v>0</v>
      </c>
      <c r="AN108" s="144">
        <f t="shared" si="275"/>
        <v>0</v>
      </c>
      <c r="AO108" s="144">
        <f t="shared" si="275"/>
        <v>0</v>
      </c>
      <c r="AP108" s="144">
        <f t="shared" si="275"/>
        <v>0</v>
      </c>
      <c r="AQ108" s="144">
        <f t="shared" si="275"/>
        <v>0</v>
      </c>
      <c r="AR108" s="144">
        <f t="shared" si="275"/>
        <v>0</v>
      </c>
      <c r="AS108" s="144">
        <f t="shared" si="275"/>
        <v>0</v>
      </c>
      <c r="AT108" s="144">
        <f t="shared" si="275"/>
        <v>0</v>
      </c>
      <c r="AU108" s="144">
        <f t="shared" si="275"/>
        <v>0</v>
      </c>
      <c r="AV108" s="144">
        <f t="shared" si="179"/>
        <v>0</v>
      </c>
      <c r="AW108" s="144">
        <f t="shared" ref="AW108:BF108" si="276">IFERROR(SUM(AW106:AW107), 0)</f>
        <v>0</v>
      </c>
      <c r="AX108" s="144">
        <f t="shared" si="276"/>
        <v>0</v>
      </c>
      <c r="AY108" s="144">
        <f t="shared" si="276"/>
        <v>0</v>
      </c>
      <c r="AZ108" s="144">
        <f t="shared" si="276"/>
        <v>0</v>
      </c>
      <c r="BA108" s="144">
        <f t="shared" si="276"/>
        <v>0</v>
      </c>
      <c r="BB108" s="144">
        <f t="shared" si="276"/>
        <v>0</v>
      </c>
      <c r="BC108" s="144">
        <f t="shared" si="276"/>
        <v>0</v>
      </c>
      <c r="BD108" s="144">
        <f t="shared" si="276"/>
        <v>0</v>
      </c>
      <c r="BE108" s="144">
        <f t="shared" si="276"/>
        <v>0</v>
      </c>
      <c r="BF108" s="144">
        <f t="shared" si="276"/>
        <v>0</v>
      </c>
      <c r="BG108" s="144">
        <f t="shared" si="180"/>
        <v>0</v>
      </c>
      <c r="BH108" s="144">
        <f t="shared" ref="BH108:BQ108" si="277">IFERROR(SUM(BH106:BH107), 0)</f>
        <v>0</v>
      </c>
      <c r="BI108" s="144">
        <f t="shared" si="277"/>
        <v>0</v>
      </c>
      <c r="BJ108" s="144">
        <f t="shared" si="277"/>
        <v>0</v>
      </c>
      <c r="BK108" s="144">
        <f t="shared" si="277"/>
        <v>0</v>
      </c>
      <c r="BL108" s="144">
        <f t="shared" si="277"/>
        <v>0</v>
      </c>
      <c r="BM108" s="144">
        <f t="shared" si="277"/>
        <v>0</v>
      </c>
      <c r="BN108" s="144">
        <f t="shared" si="277"/>
        <v>0</v>
      </c>
      <c r="BO108" s="144">
        <f t="shared" si="277"/>
        <v>0</v>
      </c>
      <c r="BP108" s="144">
        <f t="shared" si="277"/>
        <v>0</v>
      </c>
      <c r="BQ108" s="144">
        <f t="shared" si="277"/>
        <v>0</v>
      </c>
      <c r="BR108" s="144">
        <f t="shared" si="181"/>
        <v>0</v>
      </c>
      <c r="BS108" s="144">
        <f t="shared" ref="BS108:CB108" si="278">IFERROR(SUM(BS106:BS107), 0)</f>
        <v>0</v>
      </c>
      <c r="BT108" s="144">
        <f t="shared" si="278"/>
        <v>0</v>
      </c>
      <c r="BU108" s="144">
        <f t="shared" si="278"/>
        <v>0</v>
      </c>
      <c r="BV108" s="144">
        <f t="shared" si="278"/>
        <v>0</v>
      </c>
      <c r="BW108" s="144">
        <f t="shared" si="278"/>
        <v>0</v>
      </c>
      <c r="BX108" s="144">
        <f t="shared" si="278"/>
        <v>0</v>
      </c>
      <c r="BY108" s="144">
        <f t="shared" si="278"/>
        <v>0</v>
      </c>
      <c r="BZ108" s="144">
        <f t="shared" si="278"/>
        <v>0</v>
      </c>
      <c r="CA108" s="144">
        <f t="shared" si="278"/>
        <v>0</v>
      </c>
      <c r="CB108" s="144">
        <f t="shared" si="278"/>
        <v>0</v>
      </c>
      <c r="CC108" s="144">
        <f t="shared" si="182"/>
        <v>0</v>
      </c>
      <c r="CD108" s="144">
        <f t="shared" ref="CD108:CM108" si="279">IFERROR(SUM(CD106:CD107), 0)</f>
        <v>0</v>
      </c>
      <c r="CE108" s="144">
        <f t="shared" si="279"/>
        <v>0</v>
      </c>
      <c r="CF108" s="144">
        <f t="shared" si="279"/>
        <v>0</v>
      </c>
      <c r="CG108" s="144">
        <f t="shared" si="279"/>
        <v>0</v>
      </c>
      <c r="CH108" s="144">
        <f t="shared" si="279"/>
        <v>0</v>
      </c>
      <c r="CI108" s="144">
        <f t="shared" si="279"/>
        <v>0</v>
      </c>
      <c r="CJ108" s="144">
        <f t="shared" si="279"/>
        <v>0</v>
      </c>
      <c r="CK108" s="144">
        <f t="shared" si="279"/>
        <v>0</v>
      </c>
      <c r="CL108" s="148">
        <f t="shared" si="279"/>
        <v>0</v>
      </c>
      <c r="CM108" s="148">
        <f t="shared" si="279"/>
        <v>0</v>
      </c>
      <c r="CN108" s="146">
        <f t="shared" si="183"/>
        <v>0</v>
      </c>
      <c r="CO108" s="138"/>
      <c r="CP108" s="147" t="s">
        <v>2822</v>
      </c>
      <c r="CQ108" s="138"/>
      <c r="CR108" s="147"/>
      <c r="CS108" s="55"/>
      <c r="CT108" s="55"/>
      <c r="CU108" s="24" t="s">
        <v>2821</v>
      </c>
      <c r="CV108" s="141" t="s">
        <v>27</v>
      </c>
      <c r="CW108" s="142">
        <v>3</v>
      </c>
      <c r="CX108" s="144" t="s">
        <v>2823</v>
      </c>
      <c r="CY108" s="144" t="s">
        <v>2824</v>
      </c>
      <c r="CZ108" s="144" t="s">
        <v>2825</v>
      </c>
      <c r="DA108" s="144" t="s">
        <v>2826</v>
      </c>
      <c r="DB108" s="144" t="s">
        <v>2827</v>
      </c>
      <c r="DC108" s="144" t="s">
        <v>2828</v>
      </c>
      <c r="DD108" s="144" t="s">
        <v>2829</v>
      </c>
      <c r="DE108" s="144" t="s">
        <v>2830</v>
      </c>
      <c r="DF108" s="144" t="s">
        <v>2831</v>
      </c>
      <c r="DG108" s="144" t="s">
        <v>2832</v>
      </c>
      <c r="DH108" s="144" t="s">
        <v>2833</v>
      </c>
      <c r="DI108" s="144" t="s">
        <v>2823</v>
      </c>
      <c r="DJ108" s="144" t="s">
        <v>2824</v>
      </c>
      <c r="DK108" s="144" t="s">
        <v>2825</v>
      </c>
      <c r="DL108" s="144" t="s">
        <v>2826</v>
      </c>
      <c r="DM108" s="144" t="s">
        <v>2827</v>
      </c>
      <c r="DN108" s="144" t="s">
        <v>2828</v>
      </c>
      <c r="DO108" s="144" t="s">
        <v>2829</v>
      </c>
      <c r="DP108" s="144" t="s">
        <v>2830</v>
      </c>
      <c r="DQ108" s="144" t="s">
        <v>2831</v>
      </c>
      <c r="DR108" s="144" t="s">
        <v>2832</v>
      </c>
      <c r="DS108" s="144" t="s">
        <v>2833</v>
      </c>
      <c r="DT108" s="144" t="s">
        <v>2823</v>
      </c>
      <c r="DU108" s="144" t="s">
        <v>2824</v>
      </c>
      <c r="DV108" s="144" t="s">
        <v>2825</v>
      </c>
      <c r="DW108" s="144" t="s">
        <v>2826</v>
      </c>
      <c r="DX108" s="144" t="s">
        <v>2827</v>
      </c>
      <c r="DY108" s="144" t="s">
        <v>2828</v>
      </c>
      <c r="DZ108" s="144" t="s">
        <v>2829</v>
      </c>
      <c r="EA108" s="144" t="s">
        <v>2830</v>
      </c>
      <c r="EB108" s="144" t="s">
        <v>2831</v>
      </c>
      <c r="EC108" s="144" t="s">
        <v>2832</v>
      </c>
      <c r="ED108" s="144" t="s">
        <v>2833</v>
      </c>
      <c r="EE108" s="144" t="s">
        <v>2823</v>
      </c>
      <c r="EF108" s="144" t="s">
        <v>2824</v>
      </c>
      <c r="EG108" s="144" t="s">
        <v>2825</v>
      </c>
      <c r="EH108" s="144" t="s">
        <v>2826</v>
      </c>
      <c r="EI108" s="144" t="s">
        <v>2827</v>
      </c>
      <c r="EJ108" s="144" t="s">
        <v>2828</v>
      </c>
      <c r="EK108" s="144" t="s">
        <v>2829</v>
      </c>
      <c r="EL108" s="144" t="s">
        <v>2830</v>
      </c>
      <c r="EM108" s="144" t="s">
        <v>2831</v>
      </c>
      <c r="EN108" s="144" t="s">
        <v>2832</v>
      </c>
      <c r="EO108" s="144" t="s">
        <v>2833</v>
      </c>
      <c r="EP108" s="144" t="s">
        <v>2823</v>
      </c>
      <c r="EQ108" s="144" t="s">
        <v>2824</v>
      </c>
      <c r="ER108" s="144" t="s">
        <v>2825</v>
      </c>
      <c r="ES108" s="144" t="s">
        <v>2826</v>
      </c>
      <c r="ET108" s="144" t="s">
        <v>2827</v>
      </c>
      <c r="EU108" s="144" t="s">
        <v>2828</v>
      </c>
      <c r="EV108" s="144" t="s">
        <v>2829</v>
      </c>
      <c r="EW108" s="144" t="s">
        <v>2830</v>
      </c>
      <c r="EX108" s="144" t="s">
        <v>2831</v>
      </c>
      <c r="EY108" s="144" t="s">
        <v>2832</v>
      </c>
      <c r="EZ108" s="144" t="s">
        <v>2833</v>
      </c>
      <c r="FA108" s="144" t="s">
        <v>2823</v>
      </c>
      <c r="FB108" s="144" t="s">
        <v>2824</v>
      </c>
      <c r="FC108" s="144" t="s">
        <v>2825</v>
      </c>
      <c r="FD108" s="144" t="s">
        <v>2826</v>
      </c>
      <c r="FE108" s="144" t="s">
        <v>2827</v>
      </c>
      <c r="FF108" s="144" t="s">
        <v>2828</v>
      </c>
      <c r="FG108" s="144" t="s">
        <v>2829</v>
      </c>
      <c r="FH108" s="144" t="s">
        <v>2830</v>
      </c>
      <c r="FI108" s="144" t="s">
        <v>2831</v>
      </c>
      <c r="FJ108" s="144" t="s">
        <v>2832</v>
      </c>
      <c r="FK108" s="144" t="s">
        <v>2833</v>
      </c>
      <c r="FL108" s="144" t="s">
        <v>2823</v>
      </c>
      <c r="FM108" s="144" t="s">
        <v>2824</v>
      </c>
      <c r="FN108" s="144" t="s">
        <v>2825</v>
      </c>
      <c r="FO108" s="144" t="s">
        <v>2826</v>
      </c>
      <c r="FP108" s="144" t="s">
        <v>2827</v>
      </c>
      <c r="FQ108" s="144" t="s">
        <v>2828</v>
      </c>
      <c r="FR108" s="144" t="s">
        <v>2829</v>
      </c>
      <c r="FS108" s="144" t="s">
        <v>2830</v>
      </c>
      <c r="FT108" s="144" t="s">
        <v>2831</v>
      </c>
      <c r="FU108" s="144" t="s">
        <v>2832</v>
      </c>
      <c r="FV108" s="144" t="s">
        <v>2833</v>
      </c>
      <c r="FW108" s="144" t="s">
        <v>2823</v>
      </c>
      <c r="FX108" s="144" t="s">
        <v>2824</v>
      </c>
      <c r="FY108" s="144" t="s">
        <v>2825</v>
      </c>
      <c r="FZ108" s="144" t="s">
        <v>2826</v>
      </c>
      <c r="GA108" s="144" t="s">
        <v>2827</v>
      </c>
      <c r="GB108" s="144" t="s">
        <v>2828</v>
      </c>
      <c r="GC108" s="144" t="s">
        <v>2829</v>
      </c>
      <c r="GD108" s="144" t="s">
        <v>2830</v>
      </c>
      <c r="GE108" s="148" t="s">
        <v>2831</v>
      </c>
      <c r="GF108" s="148" t="s">
        <v>2832</v>
      </c>
      <c r="GG108" s="146" t="s">
        <v>2833</v>
      </c>
      <c r="GH108" s="138"/>
      <c r="GI108" s="147" t="s">
        <v>2822</v>
      </c>
      <c r="GJ108" s="138"/>
      <c r="GK108" s="147"/>
      <c r="GL108" s="55"/>
    </row>
    <row r="109" spans="1:194" ht="20.25" customHeight="1">
      <c r="A109" s="131"/>
      <c r="B109" s="24" t="s">
        <v>2834</v>
      </c>
      <c r="C109" s="141" t="s">
        <v>27</v>
      </c>
      <c r="D109" s="142">
        <v>3</v>
      </c>
      <c r="E109" s="143">
        <v>0</v>
      </c>
      <c r="F109" s="143">
        <v>0</v>
      </c>
      <c r="G109" s="143">
        <v>0</v>
      </c>
      <c r="H109" s="143">
        <v>0</v>
      </c>
      <c r="I109" s="143">
        <v>0</v>
      </c>
      <c r="J109" s="143">
        <v>0</v>
      </c>
      <c r="K109" s="143">
        <v>0</v>
      </c>
      <c r="L109" s="143">
        <v>0</v>
      </c>
      <c r="M109" s="143"/>
      <c r="N109" s="143"/>
      <c r="O109" s="144">
        <f t="shared" si="176"/>
        <v>0</v>
      </c>
      <c r="P109" s="143">
        <v>0</v>
      </c>
      <c r="Q109" s="143">
        <v>0</v>
      </c>
      <c r="R109" s="143">
        <v>0</v>
      </c>
      <c r="S109" s="143">
        <v>0</v>
      </c>
      <c r="T109" s="143">
        <v>0</v>
      </c>
      <c r="U109" s="143">
        <v>0</v>
      </c>
      <c r="V109" s="143">
        <v>0</v>
      </c>
      <c r="W109" s="143">
        <v>0</v>
      </c>
      <c r="X109" s="143"/>
      <c r="Y109" s="143"/>
      <c r="Z109" s="144">
        <f t="shared" si="177"/>
        <v>0</v>
      </c>
      <c r="AA109" s="143">
        <v>0</v>
      </c>
      <c r="AB109" s="143">
        <v>0</v>
      </c>
      <c r="AC109" s="143">
        <v>0</v>
      </c>
      <c r="AD109" s="143">
        <v>0</v>
      </c>
      <c r="AE109" s="143">
        <v>0</v>
      </c>
      <c r="AF109" s="143">
        <v>0</v>
      </c>
      <c r="AG109" s="143">
        <v>0</v>
      </c>
      <c r="AH109" s="143">
        <v>0</v>
      </c>
      <c r="AI109" s="143"/>
      <c r="AJ109" s="143"/>
      <c r="AK109" s="144">
        <f t="shared" si="178"/>
        <v>0</v>
      </c>
      <c r="AL109" s="143">
        <v>0</v>
      </c>
      <c r="AM109" s="143">
        <v>0</v>
      </c>
      <c r="AN109" s="143">
        <v>0</v>
      </c>
      <c r="AO109" s="143">
        <v>0</v>
      </c>
      <c r="AP109" s="143">
        <v>0</v>
      </c>
      <c r="AQ109" s="143">
        <v>0</v>
      </c>
      <c r="AR109" s="143">
        <v>0</v>
      </c>
      <c r="AS109" s="143">
        <v>0</v>
      </c>
      <c r="AT109" s="143"/>
      <c r="AU109" s="143"/>
      <c r="AV109" s="144">
        <f t="shared" si="179"/>
        <v>0</v>
      </c>
      <c r="AW109" s="143">
        <v>0</v>
      </c>
      <c r="AX109" s="143">
        <v>0</v>
      </c>
      <c r="AY109" s="143">
        <v>0</v>
      </c>
      <c r="AZ109" s="143">
        <v>0</v>
      </c>
      <c r="BA109" s="143">
        <v>0</v>
      </c>
      <c r="BB109" s="143">
        <v>0</v>
      </c>
      <c r="BC109" s="143">
        <v>0</v>
      </c>
      <c r="BD109" s="143">
        <v>0</v>
      </c>
      <c r="BE109" s="143"/>
      <c r="BF109" s="143"/>
      <c r="BG109" s="144">
        <f t="shared" si="180"/>
        <v>0</v>
      </c>
      <c r="BH109" s="143">
        <v>0</v>
      </c>
      <c r="BI109" s="143">
        <v>0</v>
      </c>
      <c r="BJ109" s="143">
        <v>0</v>
      </c>
      <c r="BK109" s="143">
        <v>0</v>
      </c>
      <c r="BL109" s="143">
        <v>0</v>
      </c>
      <c r="BM109" s="143">
        <v>0</v>
      </c>
      <c r="BN109" s="143">
        <v>0</v>
      </c>
      <c r="BO109" s="143">
        <v>0</v>
      </c>
      <c r="BP109" s="143"/>
      <c r="BQ109" s="143"/>
      <c r="BR109" s="144">
        <f t="shared" si="181"/>
        <v>0</v>
      </c>
      <c r="BS109" s="143">
        <v>0</v>
      </c>
      <c r="BT109" s="143">
        <v>0</v>
      </c>
      <c r="BU109" s="143">
        <v>0</v>
      </c>
      <c r="BV109" s="143">
        <v>0</v>
      </c>
      <c r="BW109" s="143">
        <v>0</v>
      </c>
      <c r="BX109" s="143">
        <v>0</v>
      </c>
      <c r="BY109" s="143">
        <v>0</v>
      </c>
      <c r="BZ109" s="143">
        <v>0</v>
      </c>
      <c r="CA109" s="143"/>
      <c r="CB109" s="143"/>
      <c r="CC109" s="144">
        <f t="shared" si="182"/>
        <v>0</v>
      </c>
      <c r="CD109" s="143">
        <v>0</v>
      </c>
      <c r="CE109" s="143">
        <v>0</v>
      </c>
      <c r="CF109" s="143">
        <v>0</v>
      </c>
      <c r="CG109" s="143">
        <v>0</v>
      </c>
      <c r="CH109" s="143">
        <v>0</v>
      </c>
      <c r="CI109" s="143">
        <v>0</v>
      </c>
      <c r="CJ109" s="143">
        <v>0</v>
      </c>
      <c r="CK109" s="143">
        <v>0</v>
      </c>
      <c r="CL109" s="145"/>
      <c r="CM109" s="145"/>
      <c r="CN109" s="146">
        <f t="shared" si="183"/>
        <v>0</v>
      </c>
      <c r="CO109" s="138"/>
      <c r="CP109" s="147" t="s">
        <v>2835</v>
      </c>
      <c r="CQ109" s="138"/>
      <c r="CR109" s="147"/>
      <c r="CS109" s="140"/>
      <c r="CT109" s="140"/>
      <c r="CU109" s="24" t="s">
        <v>2834</v>
      </c>
      <c r="CV109" s="141" t="s">
        <v>27</v>
      </c>
      <c r="CW109" s="142">
        <v>3</v>
      </c>
      <c r="CX109" s="143" t="s">
        <v>2836</v>
      </c>
      <c r="CY109" s="143" t="s">
        <v>2837</v>
      </c>
      <c r="CZ109" s="143" t="s">
        <v>2838</v>
      </c>
      <c r="DA109" s="143" t="s">
        <v>2839</v>
      </c>
      <c r="DB109" s="143" t="s">
        <v>2840</v>
      </c>
      <c r="DC109" s="143" t="s">
        <v>2841</v>
      </c>
      <c r="DD109" s="143" t="s">
        <v>2842</v>
      </c>
      <c r="DE109" s="143" t="s">
        <v>2843</v>
      </c>
      <c r="DF109" s="143" t="s">
        <v>2844</v>
      </c>
      <c r="DG109" s="143" t="s">
        <v>2845</v>
      </c>
      <c r="DH109" s="144" t="s">
        <v>2846</v>
      </c>
      <c r="DI109" s="143" t="s">
        <v>2836</v>
      </c>
      <c r="DJ109" s="143" t="s">
        <v>2837</v>
      </c>
      <c r="DK109" s="143" t="s">
        <v>2838</v>
      </c>
      <c r="DL109" s="143" t="s">
        <v>2839</v>
      </c>
      <c r="DM109" s="143" t="s">
        <v>2840</v>
      </c>
      <c r="DN109" s="143" t="s">
        <v>2841</v>
      </c>
      <c r="DO109" s="143" t="s">
        <v>2842</v>
      </c>
      <c r="DP109" s="143" t="s">
        <v>2843</v>
      </c>
      <c r="DQ109" s="143" t="s">
        <v>2844</v>
      </c>
      <c r="DR109" s="143" t="s">
        <v>2845</v>
      </c>
      <c r="DS109" s="144" t="s">
        <v>2846</v>
      </c>
      <c r="DT109" s="143" t="s">
        <v>2836</v>
      </c>
      <c r="DU109" s="143" t="s">
        <v>2837</v>
      </c>
      <c r="DV109" s="143" t="s">
        <v>2838</v>
      </c>
      <c r="DW109" s="143" t="s">
        <v>2839</v>
      </c>
      <c r="DX109" s="143" t="s">
        <v>2840</v>
      </c>
      <c r="DY109" s="143" t="s">
        <v>2841</v>
      </c>
      <c r="DZ109" s="143" t="s">
        <v>2842</v>
      </c>
      <c r="EA109" s="143" t="s">
        <v>2843</v>
      </c>
      <c r="EB109" s="143" t="s">
        <v>2844</v>
      </c>
      <c r="EC109" s="143" t="s">
        <v>2845</v>
      </c>
      <c r="ED109" s="144" t="s">
        <v>2846</v>
      </c>
      <c r="EE109" s="143" t="s">
        <v>2836</v>
      </c>
      <c r="EF109" s="143" t="s">
        <v>2837</v>
      </c>
      <c r="EG109" s="143" t="s">
        <v>2838</v>
      </c>
      <c r="EH109" s="143" t="s">
        <v>2839</v>
      </c>
      <c r="EI109" s="143" t="s">
        <v>2840</v>
      </c>
      <c r="EJ109" s="143" t="s">
        <v>2841</v>
      </c>
      <c r="EK109" s="143" t="s">
        <v>2842</v>
      </c>
      <c r="EL109" s="143" t="s">
        <v>2843</v>
      </c>
      <c r="EM109" s="143" t="s">
        <v>2844</v>
      </c>
      <c r="EN109" s="143" t="s">
        <v>2845</v>
      </c>
      <c r="EO109" s="144" t="s">
        <v>2846</v>
      </c>
      <c r="EP109" s="143" t="s">
        <v>2836</v>
      </c>
      <c r="EQ109" s="143" t="s">
        <v>2837</v>
      </c>
      <c r="ER109" s="143" t="s">
        <v>2838</v>
      </c>
      <c r="ES109" s="143" t="s">
        <v>2839</v>
      </c>
      <c r="ET109" s="143" t="s">
        <v>2840</v>
      </c>
      <c r="EU109" s="143" t="s">
        <v>2841</v>
      </c>
      <c r="EV109" s="143" t="s">
        <v>2842</v>
      </c>
      <c r="EW109" s="143" t="s">
        <v>2843</v>
      </c>
      <c r="EX109" s="143" t="s">
        <v>2844</v>
      </c>
      <c r="EY109" s="143" t="s">
        <v>2845</v>
      </c>
      <c r="EZ109" s="144" t="s">
        <v>2846</v>
      </c>
      <c r="FA109" s="143" t="s">
        <v>2836</v>
      </c>
      <c r="FB109" s="143" t="s">
        <v>2837</v>
      </c>
      <c r="FC109" s="143" t="s">
        <v>2838</v>
      </c>
      <c r="FD109" s="143" t="s">
        <v>2839</v>
      </c>
      <c r="FE109" s="143" t="s">
        <v>2840</v>
      </c>
      <c r="FF109" s="143" t="s">
        <v>2841</v>
      </c>
      <c r="FG109" s="143" t="s">
        <v>2842</v>
      </c>
      <c r="FH109" s="143" t="s">
        <v>2843</v>
      </c>
      <c r="FI109" s="143" t="s">
        <v>2844</v>
      </c>
      <c r="FJ109" s="143" t="s">
        <v>2845</v>
      </c>
      <c r="FK109" s="144" t="s">
        <v>2846</v>
      </c>
      <c r="FL109" s="143" t="s">
        <v>2836</v>
      </c>
      <c r="FM109" s="143" t="s">
        <v>2837</v>
      </c>
      <c r="FN109" s="143" t="s">
        <v>2838</v>
      </c>
      <c r="FO109" s="143" t="s">
        <v>2839</v>
      </c>
      <c r="FP109" s="143" t="s">
        <v>2840</v>
      </c>
      <c r="FQ109" s="143" t="s">
        <v>2841</v>
      </c>
      <c r="FR109" s="143" t="s">
        <v>2842</v>
      </c>
      <c r="FS109" s="143" t="s">
        <v>2843</v>
      </c>
      <c r="FT109" s="143" t="s">
        <v>2844</v>
      </c>
      <c r="FU109" s="143" t="s">
        <v>2845</v>
      </c>
      <c r="FV109" s="144" t="s">
        <v>2846</v>
      </c>
      <c r="FW109" s="143" t="s">
        <v>2836</v>
      </c>
      <c r="FX109" s="143" t="s">
        <v>2837</v>
      </c>
      <c r="FY109" s="143" t="s">
        <v>2838</v>
      </c>
      <c r="FZ109" s="143" t="s">
        <v>2839</v>
      </c>
      <c r="GA109" s="143" t="s">
        <v>2840</v>
      </c>
      <c r="GB109" s="143" t="s">
        <v>2841</v>
      </c>
      <c r="GC109" s="143" t="s">
        <v>2842</v>
      </c>
      <c r="GD109" s="143" t="s">
        <v>2843</v>
      </c>
      <c r="GE109" s="145" t="s">
        <v>2844</v>
      </c>
      <c r="GF109" s="145" t="s">
        <v>2845</v>
      </c>
      <c r="GG109" s="146" t="s">
        <v>2846</v>
      </c>
      <c r="GH109" s="138"/>
      <c r="GI109" s="147" t="s">
        <v>2835</v>
      </c>
      <c r="GJ109" s="138"/>
      <c r="GK109" s="147"/>
      <c r="GL109" s="140"/>
    </row>
    <row r="110" spans="1:194" ht="20.25" customHeight="1">
      <c r="A110" s="131"/>
      <c r="B110" s="24" t="s">
        <v>2847</v>
      </c>
      <c r="C110" s="141" t="s">
        <v>27</v>
      </c>
      <c r="D110" s="142">
        <v>3</v>
      </c>
      <c r="E110" s="143">
        <v>0</v>
      </c>
      <c r="F110" s="143">
        <v>0</v>
      </c>
      <c r="G110" s="143">
        <v>0</v>
      </c>
      <c r="H110" s="143">
        <v>0</v>
      </c>
      <c r="I110" s="143">
        <v>0</v>
      </c>
      <c r="J110" s="143">
        <v>0</v>
      </c>
      <c r="K110" s="143">
        <v>0</v>
      </c>
      <c r="L110" s="143">
        <v>0</v>
      </c>
      <c r="M110" s="143"/>
      <c r="N110" s="143"/>
      <c r="O110" s="144">
        <f t="shared" si="176"/>
        <v>0</v>
      </c>
      <c r="P110" s="143">
        <v>0</v>
      </c>
      <c r="Q110" s="143">
        <v>0</v>
      </c>
      <c r="R110" s="143">
        <v>0</v>
      </c>
      <c r="S110" s="143">
        <v>0</v>
      </c>
      <c r="T110" s="143">
        <v>0</v>
      </c>
      <c r="U110" s="143">
        <v>0</v>
      </c>
      <c r="V110" s="143">
        <v>0</v>
      </c>
      <c r="W110" s="143">
        <v>0</v>
      </c>
      <c r="X110" s="143"/>
      <c r="Y110" s="143"/>
      <c r="Z110" s="144">
        <f t="shared" si="177"/>
        <v>0</v>
      </c>
      <c r="AA110" s="143">
        <v>0</v>
      </c>
      <c r="AB110" s="143">
        <v>0</v>
      </c>
      <c r="AC110" s="143">
        <v>0</v>
      </c>
      <c r="AD110" s="143">
        <v>0</v>
      </c>
      <c r="AE110" s="143">
        <v>0</v>
      </c>
      <c r="AF110" s="143">
        <v>0</v>
      </c>
      <c r="AG110" s="143">
        <v>0</v>
      </c>
      <c r="AH110" s="143">
        <v>0</v>
      </c>
      <c r="AI110" s="143"/>
      <c r="AJ110" s="143"/>
      <c r="AK110" s="144">
        <f t="shared" si="178"/>
        <v>0</v>
      </c>
      <c r="AL110" s="143">
        <v>0</v>
      </c>
      <c r="AM110" s="143">
        <v>0</v>
      </c>
      <c r="AN110" s="143">
        <v>0</v>
      </c>
      <c r="AO110" s="143">
        <v>0</v>
      </c>
      <c r="AP110" s="143">
        <v>0</v>
      </c>
      <c r="AQ110" s="143">
        <v>0</v>
      </c>
      <c r="AR110" s="143">
        <v>0</v>
      </c>
      <c r="AS110" s="143">
        <v>0</v>
      </c>
      <c r="AT110" s="143"/>
      <c r="AU110" s="143"/>
      <c r="AV110" s="144">
        <f t="shared" si="179"/>
        <v>0</v>
      </c>
      <c r="AW110" s="143">
        <v>0</v>
      </c>
      <c r="AX110" s="143">
        <v>0</v>
      </c>
      <c r="AY110" s="143">
        <v>0</v>
      </c>
      <c r="AZ110" s="143">
        <v>0</v>
      </c>
      <c r="BA110" s="143">
        <v>0</v>
      </c>
      <c r="BB110" s="143">
        <v>0</v>
      </c>
      <c r="BC110" s="143">
        <v>0</v>
      </c>
      <c r="BD110" s="143">
        <v>0</v>
      </c>
      <c r="BE110" s="143"/>
      <c r="BF110" s="143"/>
      <c r="BG110" s="144">
        <f t="shared" si="180"/>
        <v>0</v>
      </c>
      <c r="BH110" s="143">
        <v>0</v>
      </c>
      <c r="BI110" s="143">
        <v>0</v>
      </c>
      <c r="BJ110" s="143">
        <v>0</v>
      </c>
      <c r="BK110" s="143">
        <v>0</v>
      </c>
      <c r="BL110" s="143">
        <v>0</v>
      </c>
      <c r="BM110" s="143">
        <v>0</v>
      </c>
      <c r="BN110" s="143">
        <v>0</v>
      </c>
      <c r="BO110" s="143">
        <v>0</v>
      </c>
      <c r="BP110" s="143"/>
      <c r="BQ110" s="143"/>
      <c r="BR110" s="144">
        <f t="shared" si="181"/>
        <v>0</v>
      </c>
      <c r="BS110" s="143">
        <v>0</v>
      </c>
      <c r="BT110" s="143">
        <v>0</v>
      </c>
      <c r="BU110" s="143">
        <v>0</v>
      </c>
      <c r="BV110" s="143">
        <v>0</v>
      </c>
      <c r="BW110" s="143">
        <v>0</v>
      </c>
      <c r="BX110" s="143">
        <v>0</v>
      </c>
      <c r="BY110" s="143">
        <v>0</v>
      </c>
      <c r="BZ110" s="143">
        <v>0</v>
      </c>
      <c r="CA110" s="143"/>
      <c r="CB110" s="143"/>
      <c r="CC110" s="144">
        <f t="shared" si="182"/>
        <v>0</v>
      </c>
      <c r="CD110" s="143">
        <v>0</v>
      </c>
      <c r="CE110" s="143">
        <v>0</v>
      </c>
      <c r="CF110" s="143">
        <v>0</v>
      </c>
      <c r="CG110" s="143">
        <v>0</v>
      </c>
      <c r="CH110" s="143">
        <v>0</v>
      </c>
      <c r="CI110" s="143">
        <v>0</v>
      </c>
      <c r="CJ110" s="143">
        <v>0</v>
      </c>
      <c r="CK110" s="143">
        <v>0</v>
      </c>
      <c r="CL110" s="145"/>
      <c r="CM110" s="145"/>
      <c r="CN110" s="146">
        <f t="shared" si="183"/>
        <v>0</v>
      </c>
      <c r="CO110" s="138"/>
      <c r="CP110" s="147" t="s">
        <v>2848</v>
      </c>
      <c r="CQ110" s="138"/>
      <c r="CR110" s="147"/>
      <c r="CS110" s="140"/>
      <c r="CT110" s="140"/>
      <c r="CU110" s="24" t="s">
        <v>2847</v>
      </c>
      <c r="CV110" s="141" t="s">
        <v>27</v>
      </c>
      <c r="CW110" s="142">
        <v>3</v>
      </c>
      <c r="CX110" s="143" t="s">
        <v>2849</v>
      </c>
      <c r="CY110" s="143" t="s">
        <v>2850</v>
      </c>
      <c r="CZ110" s="143" t="s">
        <v>2851</v>
      </c>
      <c r="DA110" s="143" t="s">
        <v>2852</v>
      </c>
      <c r="DB110" s="143" t="s">
        <v>2853</v>
      </c>
      <c r="DC110" s="143" t="s">
        <v>2854</v>
      </c>
      <c r="DD110" s="143" t="s">
        <v>2855</v>
      </c>
      <c r="DE110" s="143" t="s">
        <v>2856</v>
      </c>
      <c r="DF110" s="143" t="s">
        <v>2857</v>
      </c>
      <c r="DG110" s="143" t="s">
        <v>2858</v>
      </c>
      <c r="DH110" s="144" t="s">
        <v>2859</v>
      </c>
      <c r="DI110" s="143" t="s">
        <v>2849</v>
      </c>
      <c r="DJ110" s="143" t="s">
        <v>2850</v>
      </c>
      <c r="DK110" s="143" t="s">
        <v>2851</v>
      </c>
      <c r="DL110" s="143" t="s">
        <v>2852</v>
      </c>
      <c r="DM110" s="143" t="s">
        <v>2853</v>
      </c>
      <c r="DN110" s="143" t="s">
        <v>2854</v>
      </c>
      <c r="DO110" s="143" t="s">
        <v>2855</v>
      </c>
      <c r="DP110" s="143" t="s">
        <v>2856</v>
      </c>
      <c r="DQ110" s="143" t="s">
        <v>2857</v>
      </c>
      <c r="DR110" s="143" t="s">
        <v>2858</v>
      </c>
      <c r="DS110" s="144" t="s">
        <v>2859</v>
      </c>
      <c r="DT110" s="143" t="s">
        <v>2849</v>
      </c>
      <c r="DU110" s="143" t="s">
        <v>2850</v>
      </c>
      <c r="DV110" s="143" t="s">
        <v>2851</v>
      </c>
      <c r="DW110" s="143" t="s">
        <v>2852</v>
      </c>
      <c r="DX110" s="143" t="s">
        <v>2853</v>
      </c>
      <c r="DY110" s="143" t="s">
        <v>2854</v>
      </c>
      <c r="DZ110" s="143" t="s">
        <v>2855</v>
      </c>
      <c r="EA110" s="143" t="s">
        <v>2856</v>
      </c>
      <c r="EB110" s="143" t="s">
        <v>2857</v>
      </c>
      <c r="EC110" s="143" t="s">
        <v>2858</v>
      </c>
      <c r="ED110" s="144" t="s">
        <v>2859</v>
      </c>
      <c r="EE110" s="143" t="s">
        <v>2849</v>
      </c>
      <c r="EF110" s="143" t="s">
        <v>2850</v>
      </c>
      <c r="EG110" s="143" t="s">
        <v>2851</v>
      </c>
      <c r="EH110" s="143" t="s">
        <v>2852</v>
      </c>
      <c r="EI110" s="143" t="s">
        <v>2853</v>
      </c>
      <c r="EJ110" s="143" t="s">
        <v>2854</v>
      </c>
      <c r="EK110" s="143" t="s">
        <v>2855</v>
      </c>
      <c r="EL110" s="143" t="s">
        <v>2856</v>
      </c>
      <c r="EM110" s="143" t="s">
        <v>2857</v>
      </c>
      <c r="EN110" s="143" t="s">
        <v>2858</v>
      </c>
      <c r="EO110" s="144" t="s">
        <v>2859</v>
      </c>
      <c r="EP110" s="143" t="s">
        <v>2849</v>
      </c>
      <c r="EQ110" s="143" t="s">
        <v>2850</v>
      </c>
      <c r="ER110" s="143" t="s">
        <v>2851</v>
      </c>
      <c r="ES110" s="143" t="s">
        <v>2852</v>
      </c>
      <c r="ET110" s="143" t="s">
        <v>2853</v>
      </c>
      <c r="EU110" s="143" t="s">
        <v>2854</v>
      </c>
      <c r="EV110" s="143" t="s">
        <v>2855</v>
      </c>
      <c r="EW110" s="143" t="s">
        <v>2856</v>
      </c>
      <c r="EX110" s="143" t="s">
        <v>2857</v>
      </c>
      <c r="EY110" s="143" t="s">
        <v>2858</v>
      </c>
      <c r="EZ110" s="144" t="s">
        <v>2859</v>
      </c>
      <c r="FA110" s="143" t="s">
        <v>2849</v>
      </c>
      <c r="FB110" s="143" t="s">
        <v>2850</v>
      </c>
      <c r="FC110" s="143" t="s">
        <v>2851</v>
      </c>
      <c r="FD110" s="143" t="s">
        <v>2852</v>
      </c>
      <c r="FE110" s="143" t="s">
        <v>2853</v>
      </c>
      <c r="FF110" s="143" t="s">
        <v>2854</v>
      </c>
      <c r="FG110" s="143" t="s">
        <v>2855</v>
      </c>
      <c r="FH110" s="143" t="s">
        <v>2856</v>
      </c>
      <c r="FI110" s="143" t="s">
        <v>2857</v>
      </c>
      <c r="FJ110" s="143" t="s">
        <v>2858</v>
      </c>
      <c r="FK110" s="144" t="s">
        <v>2859</v>
      </c>
      <c r="FL110" s="143" t="s">
        <v>2849</v>
      </c>
      <c r="FM110" s="143" t="s">
        <v>2850</v>
      </c>
      <c r="FN110" s="143" t="s">
        <v>2851</v>
      </c>
      <c r="FO110" s="143" t="s">
        <v>2852</v>
      </c>
      <c r="FP110" s="143" t="s">
        <v>2853</v>
      </c>
      <c r="FQ110" s="143" t="s">
        <v>2854</v>
      </c>
      <c r="FR110" s="143" t="s">
        <v>2855</v>
      </c>
      <c r="FS110" s="143" t="s">
        <v>2856</v>
      </c>
      <c r="FT110" s="143" t="s">
        <v>2857</v>
      </c>
      <c r="FU110" s="143" t="s">
        <v>2858</v>
      </c>
      <c r="FV110" s="144" t="s">
        <v>2859</v>
      </c>
      <c r="FW110" s="143" t="s">
        <v>2849</v>
      </c>
      <c r="FX110" s="143" t="s">
        <v>2850</v>
      </c>
      <c r="FY110" s="143" t="s">
        <v>2851</v>
      </c>
      <c r="FZ110" s="143" t="s">
        <v>2852</v>
      </c>
      <c r="GA110" s="143" t="s">
        <v>2853</v>
      </c>
      <c r="GB110" s="143" t="s">
        <v>2854</v>
      </c>
      <c r="GC110" s="143" t="s">
        <v>2855</v>
      </c>
      <c r="GD110" s="143" t="s">
        <v>2856</v>
      </c>
      <c r="GE110" s="145" t="s">
        <v>2857</v>
      </c>
      <c r="GF110" s="145" t="s">
        <v>2858</v>
      </c>
      <c r="GG110" s="146" t="s">
        <v>2859</v>
      </c>
      <c r="GH110" s="138"/>
      <c r="GI110" s="147" t="s">
        <v>2848</v>
      </c>
      <c r="GJ110" s="138"/>
      <c r="GK110" s="147"/>
      <c r="GL110" s="140"/>
    </row>
    <row r="111" spans="1:194" ht="20.25" customHeight="1">
      <c r="A111" s="131"/>
      <c r="B111" s="24" t="s">
        <v>2860</v>
      </c>
      <c r="C111" s="141" t="s">
        <v>27</v>
      </c>
      <c r="D111" s="142">
        <v>3</v>
      </c>
      <c r="E111" s="144">
        <f t="shared" ref="E111:L111" si="280">IFERROR(SUM(E109:E110), 0)</f>
        <v>0</v>
      </c>
      <c r="F111" s="144">
        <f t="shared" si="280"/>
        <v>0</v>
      </c>
      <c r="G111" s="144">
        <f t="shared" si="280"/>
        <v>0</v>
      </c>
      <c r="H111" s="144">
        <f t="shared" si="280"/>
        <v>0</v>
      </c>
      <c r="I111" s="144">
        <f t="shared" si="280"/>
        <v>0</v>
      </c>
      <c r="J111" s="144">
        <f t="shared" si="280"/>
        <v>0</v>
      </c>
      <c r="K111" s="144">
        <f t="shared" si="280"/>
        <v>0</v>
      </c>
      <c r="L111" s="144">
        <f t="shared" si="280"/>
        <v>0</v>
      </c>
      <c r="M111" s="144">
        <f>IFERROR(SUM(M109:M110), 0)</f>
        <v>0</v>
      </c>
      <c r="N111" s="144">
        <f>IFERROR(SUM(N109:N110), 0)</f>
        <v>0</v>
      </c>
      <c r="O111" s="144">
        <f t="shared" si="176"/>
        <v>0</v>
      </c>
      <c r="P111" s="144">
        <f t="shared" ref="P111:Y111" si="281">IFERROR(SUM(P109:P110), 0)</f>
        <v>0</v>
      </c>
      <c r="Q111" s="144">
        <f t="shared" si="281"/>
        <v>0</v>
      </c>
      <c r="R111" s="144">
        <f t="shared" si="281"/>
        <v>0</v>
      </c>
      <c r="S111" s="144">
        <f t="shared" si="281"/>
        <v>0</v>
      </c>
      <c r="T111" s="144">
        <f t="shared" si="281"/>
        <v>0</v>
      </c>
      <c r="U111" s="144">
        <f t="shared" si="281"/>
        <v>0</v>
      </c>
      <c r="V111" s="144">
        <f t="shared" si="281"/>
        <v>0</v>
      </c>
      <c r="W111" s="144">
        <f t="shared" si="281"/>
        <v>0</v>
      </c>
      <c r="X111" s="144">
        <f t="shared" si="281"/>
        <v>0</v>
      </c>
      <c r="Y111" s="144">
        <f t="shared" si="281"/>
        <v>0</v>
      </c>
      <c r="Z111" s="144">
        <f t="shared" si="177"/>
        <v>0</v>
      </c>
      <c r="AA111" s="144">
        <f t="shared" ref="AA111:AJ111" si="282">IFERROR(SUM(AA109:AA110), 0)</f>
        <v>0</v>
      </c>
      <c r="AB111" s="144">
        <f t="shared" si="282"/>
        <v>0</v>
      </c>
      <c r="AC111" s="144">
        <f t="shared" si="282"/>
        <v>0</v>
      </c>
      <c r="AD111" s="144">
        <f t="shared" si="282"/>
        <v>0</v>
      </c>
      <c r="AE111" s="144">
        <f t="shared" si="282"/>
        <v>0</v>
      </c>
      <c r="AF111" s="144">
        <f t="shared" si="282"/>
        <v>0</v>
      </c>
      <c r="AG111" s="144">
        <f t="shared" si="282"/>
        <v>0</v>
      </c>
      <c r="AH111" s="144">
        <f t="shared" si="282"/>
        <v>0</v>
      </c>
      <c r="AI111" s="144">
        <f t="shared" si="282"/>
        <v>0</v>
      </c>
      <c r="AJ111" s="144">
        <f t="shared" si="282"/>
        <v>0</v>
      </c>
      <c r="AK111" s="144">
        <f t="shared" si="178"/>
        <v>0</v>
      </c>
      <c r="AL111" s="144">
        <f t="shared" ref="AL111:AU111" si="283">IFERROR(SUM(AL109:AL110), 0)</f>
        <v>0</v>
      </c>
      <c r="AM111" s="144">
        <f t="shared" si="283"/>
        <v>0</v>
      </c>
      <c r="AN111" s="144">
        <f t="shared" si="283"/>
        <v>0</v>
      </c>
      <c r="AO111" s="144">
        <f t="shared" si="283"/>
        <v>0</v>
      </c>
      <c r="AP111" s="144">
        <f t="shared" si="283"/>
        <v>0</v>
      </c>
      <c r="AQ111" s="144">
        <f t="shared" si="283"/>
        <v>0</v>
      </c>
      <c r="AR111" s="144">
        <f t="shared" si="283"/>
        <v>0</v>
      </c>
      <c r="AS111" s="144">
        <f t="shared" si="283"/>
        <v>0</v>
      </c>
      <c r="AT111" s="144">
        <f t="shared" si="283"/>
        <v>0</v>
      </c>
      <c r="AU111" s="144">
        <f t="shared" si="283"/>
        <v>0</v>
      </c>
      <c r="AV111" s="144">
        <f t="shared" si="179"/>
        <v>0</v>
      </c>
      <c r="AW111" s="144">
        <f t="shared" ref="AW111:BF111" si="284">IFERROR(SUM(AW109:AW110), 0)</f>
        <v>0</v>
      </c>
      <c r="AX111" s="144">
        <f t="shared" si="284"/>
        <v>0</v>
      </c>
      <c r="AY111" s="144">
        <f t="shared" si="284"/>
        <v>0</v>
      </c>
      <c r="AZ111" s="144">
        <f t="shared" si="284"/>
        <v>0</v>
      </c>
      <c r="BA111" s="144">
        <f t="shared" si="284"/>
        <v>0</v>
      </c>
      <c r="BB111" s="144">
        <f t="shared" si="284"/>
        <v>0</v>
      </c>
      <c r="BC111" s="144">
        <f t="shared" si="284"/>
        <v>0</v>
      </c>
      <c r="BD111" s="144">
        <f t="shared" si="284"/>
        <v>0</v>
      </c>
      <c r="BE111" s="144">
        <f t="shared" si="284"/>
        <v>0</v>
      </c>
      <c r="BF111" s="144">
        <f t="shared" si="284"/>
        <v>0</v>
      </c>
      <c r="BG111" s="144">
        <f t="shared" si="180"/>
        <v>0</v>
      </c>
      <c r="BH111" s="144">
        <f t="shared" ref="BH111:BQ111" si="285">IFERROR(SUM(BH109:BH110), 0)</f>
        <v>0</v>
      </c>
      <c r="BI111" s="144">
        <f t="shared" si="285"/>
        <v>0</v>
      </c>
      <c r="BJ111" s="144">
        <f t="shared" si="285"/>
        <v>0</v>
      </c>
      <c r="BK111" s="144">
        <f t="shared" si="285"/>
        <v>0</v>
      </c>
      <c r="BL111" s="144">
        <f t="shared" si="285"/>
        <v>0</v>
      </c>
      <c r="BM111" s="144">
        <f t="shared" si="285"/>
        <v>0</v>
      </c>
      <c r="BN111" s="144">
        <f t="shared" si="285"/>
        <v>0</v>
      </c>
      <c r="BO111" s="144">
        <f t="shared" si="285"/>
        <v>0</v>
      </c>
      <c r="BP111" s="144">
        <f t="shared" si="285"/>
        <v>0</v>
      </c>
      <c r="BQ111" s="144">
        <f t="shared" si="285"/>
        <v>0</v>
      </c>
      <c r="BR111" s="144">
        <f t="shared" si="181"/>
        <v>0</v>
      </c>
      <c r="BS111" s="144">
        <f t="shared" ref="BS111:CB111" si="286">IFERROR(SUM(BS109:BS110), 0)</f>
        <v>0</v>
      </c>
      <c r="BT111" s="144">
        <f t="shared" si="286"/>
        <v>0</v>
      </c>
      <c r="BU111" s="144">
        <f t="shared" si="286"/>
        <v>0</v>
      </c>
      <c r="BV111" s="144">
        <f t="shared" si="286"/>
        <v>0</v>
      </c>
      <c r="BW111" s="144">
        <f t="shared" si="286"/>
        <v>0</v>
      </c>
      <c r="BX111" s="144">
        <f t="shared" si="286"/>
        <v>0</v>
      </c>
      <c r="BY111" s="144">
        <f t="shared" si="286"/>
        <v>0</v>
      </c>
      <c r="BZ111" s="144">
        <f t="shared" si="286"/>
        <v>0</v>
      </c>
      <c r="CA111" s="144">
        <f t="shared" si="286"/>
        <v>0</v>
      </c>
      <c r="CB111" s="144">
        <f t="shared" si="286"/>
        <v>0</v>
      </c>
      <c r="CC111" s="144">
        <f t="shared" si="182"/>
        <v>0</v>
      </c>
      <c r="CD111" s="144">
        <f t="shared" ref="CD111:CM111" si="287">IFERROR(SUM(CD109:CD110), 0)</f>
        <v>0</v>
      </c>
      <c r="CE111" s="144">
        <f t="shared" si="287"/>
        <v>0</v>
      </c>
      <c r="CF111" s="144">
        <f t="shared" si="287"/>
        <v>0</v>
      </c>
      <c r="CG111" s="144">
        <f t="shared" si="287"/>
        <v>0</v>
      </c>
      <c r="CH111" s="144">
        <f t="shared" si="287"/>
        <v>0</v>
      </c>
      <c r="CI111" s="144">
        <f t="shared" si="287"/>
        <v>0</v>
      </c>
      <c r="CJ111" s="144">
        <f t="shared" si="287"/>
        <v>0</v>
      </c>
      <c r="CK111" s="144">
        <f t="shared" si="287"/>
        <v>0</v>
      </c>
      <c r="CL111" s="148">
        <f t="shared" si="287"/>
        <v>0</v>
      </c>
      <c r="CM111" s="148">
        <f t="shared" si="287"/>
        <v>0</v>
      </c>
      <c r="CN111" s="146">
        <f t="shared" si="183"/>
        <v>0</v>
      </c>
      <c r="CO111" s="138"/>
      <c r="CP111" s="147" t="s">
        <v>2861</v>
      </c>
      <c r="CQ111" s="138"/>
      <c r="CR111" s="147"/>
      <c r="CS111" s="140"/>
      <c r="CT111" s="140"/>
      <c r="CU111" s="24" t="s">
        <v>2860</v>
      </c>
      <c r="CV111" s="141" t="s">
        <v>27</v>
      </c>
      <c r="CW111" s="142">
        <v>3</v>
      </c>
      <c r="CX111" s="144" t="s">
        <v>2862</v>
      </c>
      <c r="CY111" s="144" t="s">
        <v>2863</v>
      </c>
      <c r="CZ111" s="144" t="s">
        <v>2864</v>
      </c>
      <c r="DA111" s="144" t="s">
        <v>2865</v>
      </c>
      <c r="DB111" s="144" t="s">
        <v>2866</v>
      </c>
      <c r="DC111" s="144" t="s">
        <v>2867</v>
      </c>
      <c r="DD111" s="144" t="s">
        <v>2868</v>
      </c>
      <c r="DE111" s="144" t="s">
        <v>2869</v>
      </c>
      <c r="DF111" s="144" t="s">
        <v>2870</v>
      </c>
      <c r="DG111" s="144" t="s">
        <v>2871</v>
      </c>
      <c r="DH111" s="144" t="s">
        <v>2872</v>
      </c>
      <c r="DI111" s="144" t="s">
        <v>2862</v>
      </c>
      <c r="DJ111" s="144" t="s">
        <v>2863</v>
      </c>
      <c r="DK111" s="144" t="s">
        <v>2864</v>
      </c>
      <c r="DL111" s="144" t="s">
        <v>2865</v>
      </c>
      <c r="DM111" s="144" t="s">
        <v>2866</v>
      </c>
      <c r="DN111" s="144" t="s">
        <v>2867</v>
      </c>
      <c r="DO111" s="144" t="s">
        <v>2868</v>
      </c>
      <c r="DP111" s="144" t="s">
        <v>2869</v>
      </c>
      <c r="DQ111" s="144" t="s">
        <v>2870</v>
      </c>
      <c r="DR111" s="144" t="s">
        <v>2871</v>
      </c>
      <c r="DS111" s="144" t="s">
        <v>2872</v>
      </c>
      <c r="DT111" s="144" t="s">
        <v>2862</v>
      </c>
      <c r="DU111" s="144" t="s">
        <v>2863</v>
      </c>
      <c r="DV111" s="144" t="s">
        <v>2864</v>
      </c>
      <c r="DW111" s="144" t="s">
        <v>2865</v>
      </c>
      <c r="DX111" s="144" t="s">
        <v>2866</v>
      </c>
      <c r="DY111" s="144" t="s">
        <v>2867</v>
      </c>
      <c r="DZ111" s="144" t="s">
        <v>2868</v>
      </c>
      <c r="EA111" s="144" t="s">
        <v>2869</v>
      </c>
      <c r="EB111" s="144" t="s">
        <v>2870</v>
      </c>
      <c r="EC111" s="144" t="s">
        <v>2871</v>
      </c>
      <c r="ED111" s="144" t="s">
        <v>2872</v>
      </c>
      <c r="EE111" s="144" t="s">
        <v>2862</v>
      </c>
      <c r="EF111" s="144" t="s">
        <v>2863</v>
      </c>
      <c r="EG111" s="144" t="s">
        <v>2864</v>
      </c>
      <c r="EH111" s="144" t="s">
        <v>2865</v>
      </c>
      <c r="EI111" s="144" t="s">
        <v>2866</v>
      </c>
      <c r="EJ111" s="144" t="s">
        <v>2867</v>
      </c>
      <c r="EK111" s="144" t="s">
        <v>2868</v>
      </c>
      <c r="EL111" s="144" t="s">
        <v>2869</v>
      </c>
      <c r="EM111" s="144" t="s">
        <v>2870</v>
      </c>
      <c r="EN111" s="144" t="s">
        <v>2871</v>
      </c>
      <c r="EO111" s="144" t="s">
        <v>2872</v>
      </c>
      <c r="EP111" s="144" t="s">
        <v>2862</v>
      </c>
      <c r="EQ111" s="144" t="s">
        <v>2863</v>
      </c>
      <c r="ER111" s="144" t="s">
        <v>2864</v>
      </c>
      <c r="ES111" s="144" t="s">
        <v>2865</v>
      </c>
      <c r="ET111" s="144" t="s">
        <v>2866</v>
      </c>
      <c r="EU111" s="144" t="s">
        <v>2867</v>
      </c>
      <c r="EV111" s="144" t="s">
        <v>2868</v>
      </c>
      <c r="EW111" s="144" t="s">
        <v>2869</v>
      </c>
      <c r="EX111" s="144" t="s">
        <v>2870</v>
      </c>
      <c r="EY111" s="144" t="s">
        <v>2871</v>
      </c>
      <c r="EZ111" s="144" t="s">
        <v>2872</v>
      </c>
      <c r="FA111" s="144" t="s">
        <v>2862</v>
      </c>
      <c r="FB111" s="144" t="s">
        <v>2863</v>
      </c>
      <c r="FC111" s="144" t="s">
        <v>2864</v>
      </c>
      <c r="FD111" s="144" t="s">
        <v>2865</v>
      </c>
      <c r="FE111" s="144" t="s">
        <v>2866</v>
      </c>
      <c r="FF111" s="144" t="s">
        <v>2867</v>
      </c>
      <c r="FG111" s="144" t="s">
        <v>2868</v>
      </c>
      <c r="FH111" s="144" t="s">
        <v>2869</v>
      </c>
      <c r="FI111" s="144" t="s">
        <v>2870</v>
      </c>
      <c r="FJ111" s="144" t="s">
        <v>2871</v>
      </c>
      <c r="FK111" s="144" t="s">
        <v>2872</v>
      </c>
      <c r="FL111" s="144" t="s">
        <v>2862</v>
      </c>
      <c r="FM111" s="144" t="s">
        <v>2863</v>
      </c>
      <c r="FN111" s="144" t="s">
        <v>2864</v>
      </c>
      <c r="FO111" s="144" t="s">
        <v>2865</v>
      </c>
      <c r="FP111" s="144" t="s">
        <v>2866</v>
      </c>
      <c r="FQ111" s="144" t="s">
        <v>2867</v>
      </c>
      <c r="FR111" s="144" t="s">
        <v>2868</v>
      </c>
      <c r="FS111" s="144" t="s">
        <v>2869</v>
      </c>
      <c r="FT111" s="144" t="s">
        <v>2870</v>
      </c>
      <c r="FU111" s="144" t="s">
        <v>2871</v>
      </c>
      <c r="FV111" s="144" t="s">
        <v>2872</v>
      </c>
      <c r="FW111" s="144" t="s">
        <v>2862</v>
      </c>
      <c r="FX111" s="144" t="s">
        <v>2863</v>
      </c>
      <c r="FY111" s="144" t="s">
        <v>2864</v>
      </c>
      <c r="FZ111" s="144" t="s">
        <v>2865</v>
      </c>
      <c r="GA111" s="144" t="s">
        <v>2866</v>
      </c>
      <c r="GB111" s="144" t="s">
        <v>2867</v>
      </c>
      <c r="GC111" s="144" t="s">
        <v>2868</v>
      </c>
      <c r="GD111" s="144" t="s">
        <v>2869</v>
      </c>
      <c r="GE111" s="148" t="s">
        <v>2870</v>
      </c>
      <c r="GF111" s="148" t="s">
        <v>2871</v>
      </c>
      <c r="GG111" s="146" t="s">
        <v>2872</v>
      </c>
      <c r="GH111" s="138"/>
      <c r="GI111" s="147" t="s">
        <v>2861</v>
      </c>
      <c r="GJ111" s="138"/>
      <c r="GK111" s="147"/>
      <c r="GL111" s="140"/>
    </row>
    <row r="112" spans="1:194" ht="20.25" customHeight="1">
      <c r="A112" s="86"/>
      <c r="B112" s="149" t="s">
        <v>2873</v>
      </c>
      <c r="C112" s="141" t="s">
        <v>27</v>
      </c>
      <c r="D112" s="142">
        <v>3</v>
      </c>
      <c r="E112" s="143">
        <v>2.2559999999999998</v>
      </c>
      <c r="F112" s="143">
        <v>0.92500000000000004</v>
      </c>
      <c r="G112" s="143">
        <v>0.51800000000000002</v>
      </c>
      <c r="H112" s="143">
        <v>0.36799999999999999</v>
      </c>
      <c r="I112" s="143">
        <v>0</v>
      </c>
      <c r="J112" s="143">
        <v>0</v>
      </c>
      <c r="K112" s="143">
        <v>0</v>
      </c>
      <c r="L112" s="143">
        <v>0</v>
      </c>
      <c r="M112" s="143"/>
      <c r="N112" s="143"/>
      <c r="O112" s="144">
        <f t="shared" si="176"/>
        <v>4.0670000000000002</v>
      </c>
      <c r="P112" s="143">
        <v>11.128</v>
      </c>
      <c r="Q112" s="143">
        <v>0.63</v>
      </c>
      <c r="R112" s="143">
        <v>0.35199999999999998</v>
      </c>
      <c r="S112" s="143">
        <v>0.34200000000000003</v>
      </c>
      <c r="T112" s="143">
        <v>0</v>
      </c>
      <c r="U112" s="143">
        <v>0</v>
      </c>
      <c r="V112" s="143">
        <v>0</v>
      </c>
      <c r="W112" s="143">
        <v>0</v>
      </c>
      <c r="X112" s="143"/>
      <c r="Y112" s="143"/>
      <c r="Z112" s="144">
        <f t="shared" si="177"/>
        <v>12.452000000000002</v>
      </c>
      <c r="AA112" s="143">
        <v>0.218</v>
      </c>
      <c r="AB112" s="143">
        <v>0.378</v>
      </c>
      <c r="AC112" s="143">
        <v>0.21099999999999999</v>
      </c>
      <c r="AD112" s="143">
        <v>0.437</v>
      </c>
      <c r="AE112" s="143">
        <v>0</v>
      </c>
      <c r="AF112" s="143">
        <v>0</v>
      </c>
      <c r="AG112" s="143">
        <v>0</v>
      </c>
      <c r="AH112" s="143">
        <v>0</v>
      </c>
      <c r="AI112" s="143"/>
      <c r="AJ112" s="143"/>
      <c r="AK112" s="144">
        <f t="shared" si="178"/>
        <v>1.244</v>
      </c>
      <c r="AL112" s="143">
        <v>1.0999999999999999E-2</v>
      </c>
      <c r="AM112" s="143">
        <v>4.0000000000000001E-3</v>
      </c>
      <c r="AN112" s="143">
        <v>2E-3</v>
      </c>
      <c r="AO112" s="143">
        <v>1.1619999999999999</v>
      </c>
      <c r="AP112" s="143">
        <v>0</v>
      </c>
      <c r="AQ112" s="143">
        <v>0</v>
      </c>
      <c r="AR112" s="143">
        <v>0</v>
      </c>
      <c r="AS112" s="143">
        <v>0</v>
      </c>
      <c r="AT112" s="143"/>
      <c r="AU112" s="143"/>
      <c r="AV112" s="144">
        <f t="shared" si="179"/>
        <v>1.1789999999999998</v>
      </c>
      <c r="AW112" s="143">
        <v>1.0999999999999999E-2</v>
      </c>
      <c r="AX112" s="143">
        <v>4.0000000000000001E-3</v>
      </c>
      <c r="AY112" s="143">
        <v>2E-3</v>
      </c>
      <c r="AZ112" s="143">
        <v>1.1359999999999999</v>
      </c>
      <c r="BA112" s="143">
        <v>0</v>
      </c>
      <c r="BB112" s="143">
        <v>0</v>
      </c>
      <c r="BC112" s="143">
        <v>0</v>
      </c>
      <c r="BD112" s="143">
        <v>0</v>
      </c>
      <c r="BE112" s="143"/>
      <c r="BF112" s="143"/>
      <c r="BG112" s="144">
        <f t="shared" si="180"/>
        <v>1.1529999999999998</v>
      </c>
      <c r="BH112" s="143">
        <v>0</v>
      </c>
      <c r="BI112" s="143">
        <v>0</v>
      </c>
      <c r="BJ112" s="143">
        <v>0</v>
      </c>
      <c r="BK112" s="143">
        <v>0</v>
      </c>
      <c r="BL112" s="143">
        <v>0</v>
      </c>
      <c r="BM112" s="143">
        <v>0</v>
      </c>
      <c r="BN112" s="143">
        <v>0</v>
      </c>
      <c r="BO112" s="143">
        <v>0</v>
      </c>
      <c r="BP112" s="143"/>
      <c r="BQ112" s="143"/>
      <c r="BR112" s="144">
        <f t="shared" si="181"/>
        <v>0</v>
      </c>
      <c r="BS112" s="143">
        <v>0</v>
      </c>
      <c r="BT112" s="143">
        <v>0</v>
      </c>
      <c r="BU112" s="143">
        <v>0</v>
      </c>
      <c r="BV112" s="143">
        <v>0</v>
      </c>
      <c r="BW112" s="143">
        <v>0</v>
      </c>
      <c r="BX112" s="143">
        <v>0</v>
      </c>
      <c r="BY112" s="143">
        <v>0</v>
      </c>
      <c r="BZ112" s="143">
        <v>0</v>
      </c>
      <c r="CA112" s="143"/>
      <c r="CB112" s="143"/>
      <c r="CC112" s="144">
        <f t="shared" si="182"/>
        <v>0</v>
      </c>
      <c r="CD112" s="143">
        <v>0</v>
      </c>
      <c r="CE112" s="143">
        <v>0</v>
      </c>
      <c r="CF112" s="143">
        <v>0</v>
      </c>
      <c r="CG112" s="143">
        <v>0</v>
      </c>
      <c r="CH112" s="143">
        <v>0</v>
      </c>
      <c r="CI112" s="143">
        <v>0</v>
      </c>
      <c r="CJ112" s="143">
        <v>0</v>
      </c>
      <c r="CK112" s="143">
        <v>0</v>
      </c>
      <c r="CL112" s="145"/>
      <c r="CM112" s="145"/>
      <c r="CN112" s="146">
        <f t="shared" si="183"/>
        <v>0</v>
      </c>
      <c r="CO112" s="138"/>
      <c r="CP112" s="147" t="s">
        <v>2874</v>
      </c>
      <c r="CQ112" s="138"/>
      <c r="CR112" s="147"/>
      <c r="CS112" s="55"/>
      <c r="CT112" s="55"/>
      <c r="CU112" s="149" t="s">
        <v>2873</v>
      </c>
      <c r="CV112" s="141" t="s">
        <v>27</v>
      </c>
      <c r="CW112" s="142">
        <v>3</v>
      </c>
      <c r="CX112" s="143" t="s">
        <v>2875</v>
      </c>
      <c r="CY112" s="143" t="s">
        <v>2876</v>
      </c>
      <c r="CZ112" s="143" t="s">
        <v>2877</v>
      </c>
      <c r="DA112" s="143" t="s">
        <v>2878</v>
      </c>
      <c r="DB112" s="143" t="s">
        <v>2879</v>
      </c>
      <c r="DC112" s="143" t="s">
        <v>2880</v>
      </c>
      <c r="DD112" s="143" t="s">
        <v>2881</v>
      </c>
      <c r="DE112" s="143" t="s">
        <v>2882</v>
      </c>
      <c r="DF112" s="143" t="s">
        <v>2883</v>
      </c>
      <c r="DG112" s="143" t="s">
        <v>2884</v>
      </c>
      <c r="DH112" s="144" t="s">
        <v>2885</v>
      </c>
      <c r="DI112" s="143" t="s">
        <v>2875</v>
      </c>
      <c r="DJ112" s="143" t="s">
        <v>2876</v>
      </c>
      <c r="DK112" s="143" t="s">
        <v>2877</v>
      </c>
      <c r="DL112" s="143" t="s">
        <v>2878</v>
      </c>
      <c r="DM112" s="143" t="s">
        <v>2879</v>
      </c>
      <c r="DN112" s="143" t="s">
        <v>2880</v>
      </c>
      <c r="DO112" s="143" t="s">
        <v>2881</v>
      </c>
      <c r="DP112" s="143" t="s">
        <v>2882</v>
      </c>
      <c r="DQ112" s="143" t="s">
        <v>2883</v>
      </c>
      <c r="DR112" s="143" t="s">
        <v>2884</v>
      </c>
      <c r="DS112" s="144" t="s">
        <v>2885</v>
      </c>
      <c r="DT112" s="143" t="s">
        <v>2875</v>
      </c>
      <c r="DU112" s="143" t="s">
        <v>2876</v>
      </c>
      <c r="DV112" s="143" t="s">
        <v>2877</v>
      </c>
      <c r="DW112" s="143" t="s">
        <v>2878</v>
      </c>
      <c r="DX112" s="143" t="s">
        <v>2879</v>
      </c>
      <c r="DY112" s="143" t="s">
        <v>2880</v>
      </c>
      <c r="DZ112" s="143" t="s">
        <v>2881</v>
      </c>
      <c r="EA112" s="143" t="s">
        <v>2882</v>
      </c>
      <c r="EB112" s="143" t="s">
        <v>2883</v>
      </c>
      <c r="EC112" s="143" t="s">
        <v>2884</v>
      </c>
      <c r="ED112" s="144" t="s">
        <v>2885</v>
      </c>
      <c r="EE112" s="143" t="s">
        <v>2875</v>
      </c>
      <c r="EF112" s="143" t="s">
        <v>2876</v>
      </c>
      <c r="EG112" s="143" t="s">
        <v>2877</v>
      </c>
      <c r="EH112" s="143" t="s">
        <v>2878</v>
      </c>
      <c r="EI112" s="143" t="s">
        <v>2879</v>
      </c>
      <c r="EJ112" s="143" t="s">
        <v>2880</v>
      </c>
      <c r="EK112" s="143" t="s">
        <v>2881</v>
      </c>
      <c r="EL112" s="143" t="s">
        <v>2882</v>
      </c>
      <c r="EM112" s="143" t="s">
        <v>2883</v>
      </c>
      <c r="EN112" s="143" t="s">
        <v>2884</v>
      </c>
      <c r="EO112" s="144" t="s">
        <v>2885</v>
      </c>
      <c r="EP112" s="143" t="s">
        <v>2875</v>
      </c>
      <c r="EQ112" s="143" t="s">
        <v>2876</v>
      </c>
      <c r="ER112" s="143" t="s">
        <v>2877</v>
      </c>
      <c r="ES112" s="143" t="s">
        <v>2878</v>
      </c>
      <c r="ET112" s="143" t="s">
        <v>2879</v>
      </c>
      <c r="EU112" s="143" t="s">
        <v>2880</v>
      </c>
      <c r="EV112" s="143" t="s">
        <v>2881</v>
      </c>
      <c r="EW112" s="143" t="s">
        <v>2882</v>
      </c>
      <c r="EX112" s="143" t="s">
        <v>2883</v>
      </c>
      <c r="EY112" s="143" t="s">
        <v>2884</v>
      </c>
      <c r="EZ112" s="144" t="s">
        <v>2885</v>
      </c>
      <c r="FA112" s="143" t="s">
        <v>2875</v>
      </c>
      <c r="FB112" s="143" t="s">
        <v>2876</v>
      </c>
      <c r="FC112" s="143" t="s">
        <v>2877</v>
      </c>
      <c r="FD112" s="143" t="s">
        <v>2878</v>
      </c>
      <c r="FE112" s="143" t="s">
        <v>2879</v>
      </c>
      <c r="FF112" s="143" t="s">
        <v>2880</v>
      </c>
      <c r="FG112" s="143" t="s">
        <v>2881</v>
      </c>
      <c r="FH112" s="143" t="s">
        <v>2882</v>
      </c>
      <c r="FI112" s="143" t="s">
        <v>2883</v>
      </c>
      <c r="FJ112" s="143" t="s">
        <v>2884</v>
      </c>
      <c r="FK112" s="144" t="s">
        <v>2885</v>
      </c>
      <c r="FL112" s="143" t="s">
        <v>2875</v>
      </c>
      <c r="FM112" s="143" t="s">
        <v>2876</v>
      </c>
      <c r="FN112" s="143" t="s">
        <v>2877</v>
      </c>
      <c r="FO112" s="143" t="s">
        <v>2878</v>
      </c>
      <c r="FP112" s="143" t="s">
        <v>2879</v>
      </c>
      <c r="FQ112" s="143" t="s">
        <v>2880</v>
      </c>
      <c r="FR112" s="143" t="s">
        <v>2881</v>
      </c>
      <c r="FS112" s="143" t="s">
        <v>2882</v>
      </c>
      <c r="FT112" s="143" t="s">
        <v>2883</v>
      </c>
      <c r="FU112" s="143" t="s">
        <v>2884</v>
      </c>
      <c r="FV112" s="144" t="s">
        <v>2885</v>
      </c>
      <c r="FW112" s="143" t="s">
        <v>2875</v>
      </c>
      <c r="FX112" s="143" t="s">
        <v>2876</v>
      </c>
      <c r="FY112" s="143" t="s">
        <v>2877</v>
      </c>
      <c r="FZ112" s="143" t="s">
        <v>2878</v>
      </c>
      <c r="GA112" s="143" t="s">
        <v>2879</v>
      </c>
      <c r="GB112" s="143" t="s">
        <v>2880</v>
      </c>
      <c r="GC112" s="143" t="s">
        <v>2881</v>
      </c>
      <c r="GD112" s="143" t="s">
        <v>2882</v>
      </c>
      <c r="GE112" s="145" t="s">
        <v>2883</v>
      </c>
      <c r="GF112" s="145" t="s">
        <v>2884</v>
      </c>
      <c r="GG112" s="146" t="s">
        <v>2885</v>
      </c>
      <c r="GH112" s="138"/>
      <c r="GI112" s="147" t="s">
        <v>2874</v>
      </c>
      <c r="GJ112" s="138"/>
      <c r="GK112" s="147"/>
      <c r="GL112" s="55"/>
    </row>
    <row r="113" spans="1:194" ht="20.25" customHeight="1">
      <c r="A113" s="86"/>
      <c r="B113" s="149" t="s">
        <v>2886</v>
      </c>
      <c r="C113" s="141" t="s">
        <v>27</v>
      </c>
      <c r="D113" s="142">
        <v>3</v>
      </c>
      <c r="E113" s="143">
        <v>0</v>
      </c>
      <c r="F113" s="143">
        <v>0</v>
      </c>
      <c r="G113" s="143">
        <v>0</v>
      </c>
      <c r="H113" s="143">
        <v>0</v>
      </c>
      <c r="I113" s="143">
        <v>0</v>
      </c>
      <c r="J113" s="143">
        <v>0</v>
      </c>
      <c r="K113" s="143">
        <v>0</v>
      </c>
      <c r="L113" s="143">
        <v>0</v>
      </c>
      <c r="M113" s="143"/>
      <c r="N113" s="143"/>
      <c r="O113" s="144">
        <f t="shared" si="176"/>
        <v>0</v>
      </c>
      <c r="P113" s="143">
        <v>0</v>
      </c>
      <c r="Q113" s="143">
        <v>0</v>
      </c>
      <c r="R113" s="143">
        <v>0</v>
      </c>
      <c r="S113" s="143">
        <v>0</v>
      </c>
      <c r="T113" s="143">
        <v>0</v>
      </c>
      <c r="U113" s="143">
        <v>0</v>
      </c>
      <c r="V113" s="143">
        <v>0</v>
      </c>
      <c r="W113" s="143">
        <v>0</v>
      </c>
      <c r="X113" s="143"/>
      <c r="Y113" s="143"/>
      <c r="Z113" s="144">
        <f t="shared" si="177"/>
        <v>0</v>
      </c>
      <c r="AA113" s="143">
        <v>0</v>
      </c>
      <c r="AB113" s="143">
        <v>0</v>
      </c>
      <c r="AC113" s="143">
        <v>0</v>
      </c>
      <c r="AD113" s="143">
        <v>0</v>
      </c>
      <c r="AE113" s="143">
        <v>0</v>
      </c>
      <c r="AF113" s="143">
        <v>0</v>
      </c>
      <c r="AG113" s="143">
        <v>0</v>
      </c>
      <c r="AH113" s="143">
        <v>0</v>
      </c>
      <c r="AI113" s="143"/>
      <c r="AJ113" s="143"/>
      <c r="AK113" s="144">
        <f t="shared" si="178"/>
        <v>0</v>
      </c>
      <c r="AL113" s="143">
        <v>0</v>
      </c>
      <c r="AM113" s="143">
        <v>0</v>
      </c>
      <c r="AN113" s="143">
        <v>0</v>
      </c>
      <c r="AO113" s="143">
        <v>0</v>
      </c>
      <c r="AP113" s="143">
        <v>0</v>
      </c>
      <c r="AQ113" s="143">
        <v>0</v>
      </c>
      <c r="AR113" s="143">
        <v>0</v>
      </c>
      <c r="AS113" s="143">
        <v>0</v>
      </c>
      <c r="AT113" s="143"/>
      <c r="AU113" s="143"/>
      <c r="AV113" s="144">
        <f t="shared" si="179"/>
        <v>0</v>
      </c>
      <c r="AW113" s="143">
        <v>0</v>
      </c>
      <c r="AX113" s="143">
        <v>0</v>
      </c>
      <c r="AY113" s="143">
        <v>0</v>
      </c>
      <c r="AZ113" s="143">
        <v>0</v>
      </c>
      <c r="BA113" s="143">
        <v>0</v>
      </c>
      <c r="BB113" s="143">
        <v>0</v>
      </c>
      <c r="BC113" s="143">
        <v>0</v>
      </c>
      <c r="BD113" s="143">
        <v>0</v>
      </c>
      <c r="BE113" s="143"/>
      <c r="BF113" s="143"/>
      <c r="BG113" s="144">
        <f t="shared" si="180"/>
        <v>0</v>
      </c>
      <c r="BH113" s="143">
        <v>0</v>
      </c>
      <c r="BI113" s="143">
        <v>0</v>
      </c>
      <c r="BJ113" s="143">
        <v>0</v>
      </c>
      <c r="BK113" s="143">
        <v>0</v>
      </c>
      <c r="BL113" s="143">
        <v>0</v>
      </c>
      <c r="BM113" s="143">
        <v>0</v>
      </c>
      <c r="BN113" s="143">
        <v>0</v>
      </c>
      <c r="BO113" s="143">
        <v>0</v>
      </c>
      <c r="BP113" s="143"/>
      <c r="BQ113" s="143"/>
      <c r="BR113" s="144">
        <f t="shared" si="181"/>
        <v>0</v>
      </c>
      <c r="BS113" s="143">
        <v>0</v>
      </c>
      <c r="BT113" s="143">
        <v>0</v>
      </c>
      <c r="BU113" s="143">
        <v>0</v>
      </c>
      <c r="BV113" s="143">
        <v>0</v>
      </c>
      <c r="BW113" s="143">
        <v>0</v>
      </c>
      <c r="BX113" s="143">
        <v>0</v>
      </c>
      <c r="BY113" s="143">
        <v>0</v>
      </c>
      <c r="BZ113" s="143">
        <v>0</v>
      </c>
      <c r="CA113" s="143"/>
      <c r="CB113" s="143"/>
      <c r="CC113" s="144">
        <f t="shared" si="182"/>
        <v>0</v>
      </c>
      <c r="CD113" s="143">
        <v>0</v>
      </c>
      <c r="CE113" s="143">
        <v>0</v>
      </c>
      <c r="CF113" s="143">
        <v>0</v>
      </c>
      <c r="CG113" s="143">
        <v>0</v>
      </c>
      <c r="CH113" s="143">
        <v>0</v>
      </c>
      <c r="CI113" s="143">
        <v>0</v>
      </c>
      <c r="CJ113" s="143">
        <v>0</v>
      </c>
      <c r="CK113" s="143">
        <v>0</v>
      </c>
      <c r="CL113" s="145"/>
      <c r="CM113" s="145"/>
      <c r="CN113" s="146">
        <f t="shared" si="183"/>
        <v>0</v>
      </c>
      <c r="CO113" s="138"/>
      <c r="CP113" s="147" t="s">
        <v>2887</v>
      </c>
      <c r="CQ113" s="138"/>
      <c r="CR113" s="147"/>
      <c r="CS113" s="55"/>
      <c r="CT113" s="55"/>
      <c r="CU113" s="149" t="s">
        <v>2886</v>
      </c>
      <c r="CV113" s="141" t="s">
        <v>27</v>
      </c>
      <c r="CW113" s="142">
        <v>3</v>
      </c>
      <c r="CX113" s="143" t="s">
        <v>2888</v>
      </c>
      <c r="CY113" s="143" t="s">
        <v>2889</v>
      </c>
      <c r="CZ113" s="143" t="s">
        <v>2890</v>
      </c>
      <c r="DA113" s="143" t="s">
        <v>2891</v>
      </c>
      <c r="DB113" s="143" t="s">
        <v>2892</v>
      </c>
      <c r="DC113" s="143" t="s">
        <v>2893</v>
      </c>
      <c r="DD113" s="143" t="s">
        <v>2894</v>
      </c>
      <c r="DE113" s="143" t="s">
        <v>2895</v>
      </c>
      <c r="DF113" s="143" t="s">
        <v>2896</v>
      </c>
      <c r="DG113" s="143" t="s">
        <v>2897</v>
      </c>
      <c r="DH113" s="144" t="s">
        <v>2898</v>
      </c>
      <c r="DI113" s="143" t="s">
        <v>2888</v>
      </c>
      <c r="DJ113" s="143" t="s">
        <v>2889</v>
      </c>
      <c r="DK113" s="143" t="s">
        <v>2890</v>
      </c>
      <c r="DL113" s="143" t="s">
        <v>2891</v>
      </c>
      <c r="DM113" s="143" t="s">
        <v>2892</v>
      </c>
      <c r="DN113" s="143" t="s">
        <v>2893</v>
      </c>
      <c r="DO113" s="143" t="s">
        <v>2894</v>
      </c>
      <c r="DP113" s="143" t="s">
        <v>2895</v>
      </c>
      <c r="DQ113" s="143" t="s">
        <v>2896</v>
      </c>
      <c r="DR113" s="143" t="s">
        <v>2897</v>
      </c>
      <c r="DS113" s="144" t="s">
        <v>2898</v>
      </c>
      <c r="DT113" s="143" t="s">
        <v>2888</v>
      </c>
      <c r="DU113" s="143" t="s">
        <v>2889</v>
      </c>
      <c r="DV113" s="143" t="s">
        <v>2890</v>
      </c>
      <c r="DW113" s="143" t="s">
        <v>2891</v>
      </c>
      <c r="DX113" s="143" t="s">
        <v>2892</v>
      </c>
      <c r="DY113" s="143" t="s">
        <v>2893</v>
      </c>
      <c r="DZ113" s="143" t="s">
        <v>2894</v>
      </c>
      <c r="EA113" s="143" t="s">
        <v>2895</v>
      </c>
      <c r="EB113" s="143" t="s">
        <v>2896</v>
      </c>
      <c r="EC113" s="143" t="s">
        <v>2897</v>
      </c>
      <c r="ED113" s="144" t="s">
        <v>2898</v>
      </c>
      <c r="EE113" s="143" t="s">
        <v>2888</v>
      </c>
      <c r="EF113" s="143" t="s">
        <v>2889</v>
      </c>
      <c r="EG113" s="143" t="s">
        <v>2890</v>
      </c>
      <c r="EH113" s="143" t="s">
        <v>2891</v>
      </c>
      <c r="EI113" s="143" t="s">
        <v>2892</v>
      </c>
      <c r="EJ113" s="143" t="s">
        <v>2893</v>
      </c>
      <c r="EK113" s="143" t="s">
        <v>2894</v>
      </c>
      <c r="EL113" s="143" t="s">
        <v>2895</v>
      </c>
      <c r="EM113" s="143" t="s">
        <v>2896</v>
      </c>
      <c r="EN113" s="143" t="s">
        <v>2897</v>
      </c>
      <c r="EO113" s="144" t="s">
        <v>2898</v>
      </c>
      <c r="EP113" s="143" t="s">
        <v>2888</v>
      </c>
      <c r="EQ113" s="143" t="s">
        <v>2889</v>
      </c>
      <c r="ER113" s="143" t="s">
        <v>2890</v>
      </c>
      <c r="ES113" s="143" t="s">
        <v>2891</v>
      </c>
      <c r="ET113" s="143" t="s">
        <v>2892</v>
      </c>
      <c r="EU113" s="143" t="s">
        <v>2893</v>
      </c>
      <c r="EV113" s="143" t="s">
        <v>2894</v>
      </c>
      <c r="EW113" s="143" t="s">
        <v>2895</v>
      </c>
      <c r="EX113" s="143" t="s">
        <v>2896</v>
      </c>
      <c r="EY113" s="143" t="s">
        <v>2897</v>
      </c>
      <c r="EZ113" s="144" t="s">
        <v>2898</v>
      </c>
      <c r="FA113" s="143" t="s">
        <v>2888</v>
      </c>
      <c r="FB113" s="143" t="s">
        <v>2889</v>
      </c>
      <c r="FC113" s="143" t="s">
        <v>2890</v>
      </c>
      <c r="FD113" s="143" t="s">
        <v>2891</v>
      </c>
      <c r="FE113" s="143" t="s">
        <v>2892</v>
      </c>
      <c r="FF113" s="143" t="s">
        <v>2893</v>
      </c>
      <c r="FG113" s="143" t="s">
        <v>2894</v>
      </c>
      <c r="FH113" s="143" t="s">
        <v>2895</v>
      </c>
      <c r="FI113" s="143" t="s">
        <v>2896</v>
      </c>
      <c r="FJ113" s="143" t="s">
        <v>2897</v>
      </c>
      <c r="FK113" s="144" t="s">
        <v>2898</v>
      </c>
      <c r="FL113" s="143" t="s">
        <v>2888</v>
      </c>
      <c r="FM113" s="143" t="s">
        <v>2889</v>
      </c>
      <c r="FN113" s="143" t="s">
        <v>2890</v>
      </c>
      <c r="FO113" s="143" t="s">
        <v>2891</v>
      </c>
      <c r="FP113" s="143" t="s">
        <v>2892</v>
      </c>
      <c r="FQ113" s="143" t="s">
        <v>2893</v>
      </c>
      <c r="FR113" s="143" t="s">
        <v>2894</v>
      </c>
      <c r="FS113" s="143" t="s">
        <v>2895</v>
      </c>
      <c r="FT113" s="143" t="s">
        <v>2896</v>
      </c>
      <c r="FU113" s="143" t="s">
        <v>2897</v>
      </c>
      <c r="FV113" s="144" t="s">
        <v>2898</v>
      </c>
      <c r="FW113" s="143" t="s">
        <v>2888</v>
      </c>
      <c r="FX113" s="143" t="s">
        <v>2889</v>
      </c>
      <c r="FY113" s="143" t="s">
        <v>2890</v>
      </c>
      <c r="FZ113" s="143" t="s">
        <v>2891</v>
      </c>
      <c r="GA113" s="143" t="s">
        <v>2892</v>
      </c>
      <c r="GB113" s="143" t="s">
        <v>2893</v>
      </c>
      <c r="GC113" s="143" t="s">
        <v>2894</v>
      </c>
      <c r="GD113" s="143" t="s">
        <v>2895</v>
      </c>
      <c r="GE113" s="145" t="s">
        <v>2896</v>
      </c>
      <c r="GF113" s="145" t="s">
        <v>2897</v>
      </c>
      <c r="GG113" s="146" t="s">
        <v>2898</v>
      </c>
      <c r="GH113" s="138"/>
      <c r="GI113" s="147" t="s">
        <v>2887</v>
      </c>
      <c r="GJ113" s="138"/>
      <c r="GK113" s="147"/>
      <c r="GL113" s="55"/>
    </row>
    <row r="114" spans="1:194" ht="20.25" customHeight="1">
      <c r="A114" s="86"/>
      <c r="B114" s="149" t="s">
        <v>2899</v>
      </c>
      <c r="C114" s="141" t="s">
        <v>27</v>
      </c>
      <c r="D114" s="142">
        <v>3</v>
      </c>
      <c r="E114" s="144">
        <f t="shared" ref="E114:L114" si="288">IFERROR(SUM(E112:E113), 0)</f>
        <v>2.2559999999999998</v>
      </c>
      <c r="F114" s="144">
        <f t="shared" si="288"/>
        <v>0.92500000000000004</v>
      </c>
      <c r="G114" s="144">
        <f t="shared" si="288"/>
        <v>0.51800000000000002</v>
      </c>
      <c r="H114" s="144">
        <f t="shared" si="288"/>
        <v>0.36799999999999999</v>
      </c>
      <c r="I114" s="144">
        <f t="shared" si="288"/>
        <v>0</v>
      </c>
      <c r="J114" s="144">
        <f t="shared" si="288"/>
        <v>0</v>
      </c>
      <c r="K114" s="144">
        <f t="shared" si="288"/>
        <v>0</v>
      </c>
      <c r="L114" s="144">
        <f t="shared" si="288"/>
        <v>0</v>
      </c>
      <c r="M114" s="144">
        <f>IFERROR(SUM(M112:M113), 0)</f>
        <v>0</v>
      </c>
      <c r="N114" s="144">
        <f>IFERROR(SUM(N112:N113), 0)</f>
        <v>0</v>
      </c>
      <c r="O114" s="144">
        <f t="shared" si="176"/>
        <v>4.0670000000000002</v>
      </c>
      <c r="P114" s="144">
        <f t="shared" ref="P114:Y114" si="289">IFERROR(SUM(P112:P113), 0)</f>
        <v>11.128</v>
      </c>
      <c r="Q114" s="144">
        <f t="shared" si="289"/>
        <v>0.63</v>
      </c>
      <c r="R114" s="144">
        <f t="shared" si="289"/>
        <v>0.35199999999999998</v>
      </c>
      <c r="S114" s="144">
        <f t="shared" si="289"/>
        <v>0.34200000000000003</v>
      </c>
      <c r="T114" s="144">
        <f t="shared" si="289"/>
        <v>0</v>
      </c>
      <c r="U114" s="144">
        <f t="shared" si="289"/>
        <v>0</v>
      </c>
      <c r="V114" s="144">
        <f t="shared" si="289"/>
        <v>0</v>
      </c>
      <c r="W114" s="144">
        <f t="shared" si="289"/>
        <v>0</v>
      </c>
      <c r="X114" s="144">
        <f t="shared" si="289"/>
        <v>0</v>
      </c>
      <c r="Y114" s="144">
        <f t="shared" si="289"/>
        <v>0</v>
      </c>
      <c r="Z114" s="144">
        <f t="shared" si="177"/>
        <v>12.452000000000002</v>
      </c>
      <c r="AA114" s="144">
        <f t="shared" ref="AA114:AJ114" si="290">IFERROR(SUM(AA112:AA113), 0)</f>
        <v>0.218</v>
      </c>
      <c r="AB114" s="144">
        <f t="shared" si="290"/>
        <v>0.378</v>
      </c>
      <c r="AC114" s="144">
        <f t="shared" si="290"/>
        <v>0.21099999999999999</v>
      </c>
      <c r="AD114" s="144">
        <f t="shared" si="290"/>
        <v>0.437</v>
      </c>
      <c r="AE114" s="144">
        <f t="shared" si="290"/>
        <v>0</v>
      </c>
      <c r="AF114" s="144">
        <f t="shared" si="290"/>
        <v>0</v>
      </c>
      <c r="AG114" s="144">
        <f t="shared" si="290"/>
        <v>0</v>
      </c>
      <c r="AH114" s="144">
        <f t="shared" si="290"/>
        <v>0</v>
      </c>
      <c r="AI114" s="144">
        <f t="shared" si="290"/>
        <v>0</v>
      </c>
      <c r="AJ114" s="144">
        <f t="shared" si="290"/>
        <v>0</v>
      </c>
      <c r="AK114" s="144">
        <f t="shared" si="178"/>
        <v>1.244</v>
      </c>
      <c r="AL114" s="144">
        <f t="shared" ref="AL114:AU114" si="291">IFERROR(SUM(AL112:AL113), 0)</f>
        <v>1.0999999999999999E-2</v>
      </c>
      <c r="AM114" s="144">
        <f t="shared" si="291"/>
        <v>4.0000000000000001E-3</v>
      </c>
      <c r="AN114" s="144">
        <f t="shared" si="291"/>
        <v>2E-3</v>
      </c>
      <c r="AO114" s="144">
        <f t="shared" si="291"/>
        <v>1.1619999999999999</v>
      </c>
      <c r="AP114" s="144">
        <f t="shared" si="291"/>
        <v>0</v>
      </c>
      <c r="AQ114" s="144">
        <f t="shared" si="291"/>
        <v>0</v>
      </c>
      <c r="AR114" s="144">
        <f t="shared" si="291"/>
        <v>0</v>
      </c>
      <c r="AS114" s="144">
        <f t="shared" si="291"/>
        <v>0</v>
      </c>
      <c r="AT114" s="144">
        <f t="shared" si="291"/>
        <v>0</v>
      </c>
      <c r="AU114" s="144">
        <f t="shared" si="291"/>
        <v>0</v>
      </c>
      <c r="AV114" s="144">
        <f t="shared" si="179"/>
        <v>1.1789999999999998</v>
      </c>
      <c r="AW114" s="144">
        <f t="shared" ref="AW114:BF114" si="292">IFERROR(SUM(AW112:AW113), 0)</f>
        <v>1.0999999999999999E-2</v>
      </c>
      <c r="AX114" s="144">
        <f t="shared" si="292"/>
        <v>4.0000000000000001E-3</v>
      </c>
      <c r="AY114" s="144">
        <f t="shared" si="292"/>
        <v>2E-3</v>
      </c>
      <c r="AZ114" s="144">
        <f t="shared" si="292"/>
        <v>1.1359999999999999</v>
      </c>
      <c r="BA114" s="144">
        <f t="shared" si="292"/>
        <v>0</v>
      </c>
      <c r="BB114" s="144">
        <f t="shared" si="292"/>
        <v>0</v>
      </c>
      <c r="BC114" s="144">
        <f t="shared" si="292"/>
        <v>0</v>
      </c>
      <c r="BD114" s="144">
        <f t="shared" si="292"/>
        <v>0</v>
      </c>
      <c r="BE114" s="144">
        <f t="shared" si="292"/>
        <v>0</v>
      </c>
      <c r="BF114" s="144">
        <f t="shared" si="292"/>
        <v>0</v>
      </c>
      <c r="BG114" s="144">
        <f t="shared" si="180"/>
        <v>1.1529999999999998</v>
      </c>
      <c r="BH114" s="144">
        <f t="shared" ref="BH114:BQ114" si="293">IFERROR(SUM(BH112:BH113), 0)</f>
        <v>0</v>
      </c>
      <c r="BI114" s="144">
        <f t="shared" si="293"/>
        <v>0</v>
      </c>
      <c r="BJ114" s="144">
        <f t="shared" si="293"/>
        <v>0</v>
      </c>
      <c r="BK114" s="144">
        <f t="shared" si="293"/>
        <v>0</v>
      </c>
      <c r="BL114" s="144">
        <f t="shared" si="293"/>
        <v>0</v>
      </c>
      <c r="BM114" s="144">
        <f t="shared" si="293"/>
        <v>0</v>
      </c>
      <c r="BN114" s="144">
        <f t="shared" si="293"/>
        <v>0</v>
      </c>
      <c r="BO114" s="144">
        <f t="shared" si="293"/>
        <v>0</v>
      </c>
      <c r="BP114" s="144">
        <f t="shared" si="293"/>
        <v>0</v>
      </c>
      <c r="BQ114" s="144">
        <f t="shared" si="293"/>
        <v>0</v>
      </c>
      <c r="BR114" s="144">
        <f t="shared" si="181"/>
        <v>0</v>
      </c>
      <c r="BS114" s="144">
        <f t="shared" ref="BS114:CB114" si="294">IFERROR(SUM(BS112:BS113), 0)</f>
        <v>0</v>
      </c>
      <c r="BT114" s="144">
        <f t="shared" si="294"/>
        <v>0</v>
      </c>
      <c r="BU114" s="144">
        <f t="shared" si="294"/>
        <v>0</v>
      </c>
      <c r="BV114" s="144">
        <f t="shared" si="294"/>
        <v>0</v>
      </c>
      <c r="BW114" s="144">
        <f t="shared" si="294"/>
        <v>0</v>
      </c>
      <c r="BX114" s="144">
        <f t="shared" si="294"/>
        <v>0</v>
      </c>
      <c r="BY114" s="144">
        <f t="shared" si="294"/>
        <v>0</v>
      </c>
      <c r="BZ114" s="144">
        <f t="shared" si="294"/>
        <v>0</v>
      </c>
      <c r="CA114" s="144">
        <f t="shared" si="294"/>
        <v>0</v>
      </c>
      <c r="CB114" s="144">
        <f t="shared" si="294"/>
        <v>0</v>
      </c>
      <c r="CC114" s="144">
        <f t="shared" si="182"/>
        <v>0</v>
      </c>
      <c r="CD114" s="144">
        <f t="shared" ref="CD114:CM114" si="295">IFERROR(SUM(CD112:CD113), 0)</f>
        <v>0</v>
      </c>
      <c r="CE114" s="144">
        <f t="shared" si="295"/>
        <v>0</v>
      </c>
      <c r="CF114" s="144">
        <f t="shared" si="295"/>
        <v>0</v>
      </c>
      <c r="CG114" s="144">
        <f t="shared" si="295"/>
        <v>0</v>
      </c>
      <c r="CH114" s="144">
        <f t="shared" si="295"/>
        <v>0</v>
      </c>
      <c r="CI114" s="144">
        <f t="shared" si="295"/>
        <v>0</v>
      </c>
      <c r="CJ114" s="144">
        <f t="shared" si="295"/>
        <v>0</v>
      </c>
      <c r="CK114" s="144">
        <f t="shared" si="295"/>
        <v>0</v>
      </c>
      <c r="CL114" s="148">
        <f t="shared" si="295"/>
        <v>0</v>
      </c>
      <c r="CM114" s="148">
        <f t="shared" si="295"/>
        <v>0</v>
      </c>
      <c r="CN114" s="146">
        <f t="shared" si="183"/>
        <v>0</v>
      </c>
      <c r="CO114" s="138"/>
      <c r="CP114" s="147" t="s">
        <v>2900</v>
      </c>
      <c r="CQ114" s="138"/>
      <c r="CR114" s="147"/>
      <c r="CS114" s="55"/>
      <c r="CT114" s="55"/>
      <c r="CU114" s="149" t="s">
        <v>2899</v>
      </c>
      <c r="CV114" s="141" t="s">
        <v>27</v>
      </c>
      <c r="CW114" s="142">
        <v>3</v>
      </c>
      <c r="CX114" s="144" t="s">
        <v>2901</v>
      </c>
      <c r="CY114" s="144" t="s">
        <v>2902</v>
      </c>
      <c r="CZ114" s="144" t="s">
        <v>2903</v>
      </c>
      <c r="DA114" s="144" t="s">
        <v>2904</v>
      </c>
      <c r="DB114" s="144" t="s">
        <v>2905</v>
      </c>
      <c r="DC114" s="144" t="s">
        <v>2906</v>
      </c>
      <c r="DD114" s="144" t="s">
        <v>2907</v>
      </c>
      <c r="DE114" s="144" t="s">
        <v>2908</v>
      </c>
      <c r="DF114" s="144" t="s">
        <v>2909</v>
      </c>
      <c r="DG114" s="144" t="s">
        <v>2910</v>
      </c>
      <c r="DH114" s="144" t="s">
        <v>2911</v>
      </c>
      <c r="DI114" s="144" t="s">
        <v>2901</v>
      </c>
      <c r="DJ114" s="144" t="s">
        <v>2902</v>
      </c>
      <c r="DK114" s="144" t="s">
        <v>2903</v>
      </c>
      <c r="DL114" s="144" t="s">
        <v>2904</v>
      </c>
      <c r="DM114" s="144" t="s">
        <v>2905</v>
      </c>
      <c r="DN114" s="144" t="s">
        <v>2906</v>
      </c>
      <c r="DO114" s="144" t="s">
        <v>2907</v>
      </c>
      <c r="DP114" s="144" t="s">
        <v>2908</v>
      </c>
      <c r="DQ114" s="144" t="s">
        <v>2909</v>
      </c>
      <c r="DR114" s="144" t="s">
        <v>2910</v>
      </c>
      <c r="DS114" s="144" t="s">
        <v>2911</v>
      </c>
      <c r="DT114" s="144" t="s">
        <v>2901</v>
      </c>
      <c r="DU114" s="144" t="s">
        <v>2902</v>
      </c>
      <c r="DV114" s="144" t="s">
        <v>2903</v>
      </c>
      <c r="DW114" s="144" t="s">
        <v>2904</v>
      </c>
      <c r="DX114" s="144" t="s">
        <v>2905</v>
      </c>
      <c r="DY114" s="144" t="s">
        <v>2906</v>
      </c>
      <c r="DZ114" s="144" t="s">
        <v>2907</v>
      </c>
      <c r="EA114" s="144" t="s">
        <v>2908</v>
      </c>
      <c r="EB114" s="144" t="s">
        <v>2909</v>
      </c>
      <c r="EC114" s="144" t="s">
        <v>2910</v>
      </c>
      <c r="ED114" s="144" t="s">
        <v>2911</v>
      </c>
      <c r="EE114" s="144" t="s">
        <v>2901</v>
      </c>
      <c r="EF114" s="144" t="s">
        <v>2902</v>
      </c>
      <c r="EG114" s="144" t="s">
        <v>2903</v>
      </c>
      <c r="EH114" s="144" t="s">
        <v>2904</v>
      </c>
      <c r="EI114" s="144" t="s">
        <v>2905</v>
      </c>
      <c r="EJ114" s="144" t="s">
        <v>2906</v>
      </c>
      <c r="EK114" s="144" t="s">
        <v>2907</v>
      </c>
      <c r="EL114" s="144" t="s">
        <v>2908</v>
      </c>
      <c r="EM114" s="144" t="s">
        <v>2909</v>
      </c>
      <c r="EN114" s="144" t="s">
        <v>2910</v>
      </c>
      <c r="EO114" s="144" t="s">
        <v>2911</v>
      </c>
      <c r="EP114" s="144" t="s">
        <v>2901</v>
      </c>
      <c r="EQ114" s="144" t="s">
        <v>2902</v>
      </c>
      <c r="ER114" s="144" t="s">
        <v>2903</v>
      </c>
      <c r="ES114" s="144" t="s">
        <v>2904</v>
      </c>
      <c r="ET114" s="144" t="s">
        <v>2905</v>
      </c>
      <c r="EU114" s="144" t="s">
        <v>2906</v>
      </c>
      <c r="EV114" s="144" t="s">
        <v>2907</v>
      </c>
      <c r="EW114" s="144" t="s">
        <v>2908</v>
      </c>
      <c r="EX114" s="144" t="s">
        <v>2909</v>
      </c>
      <c r="EY114" s="144" t="s">
        <v>2910</v>
      </c>
      <c r="EZ114" s="144" t="s">
        <v>2911</v>
      </c>
      <c r="FA114" s="144" t="s">
        <v>2901</v>
      </c>
      <c r="FB114" s="144" t="s">
        <v>2902</v>
      </c>
      <c r="FC114" s="144" t="s">
        <v>2903</v>
      </c>
      <c r="FD114" s="144" t="s">
        <v>2904</v>
      </c>
      <c r="FE114" s="144" t="s">
        <v>2905</v>
      </c>
      <c r="FF114" s="144" t="s">
        <v>2906</v>
      </c>
      <c r="FG114" s="144" t="s">
        <v>2907</v>
      </c>
      <c r="FH114" s="144" t="s">
        <v>2908</v>
      </c>
      <c r="FI114" s="144" t="s">
        <v>2909</v>
      </c>
      <c r="FJ114" s="144" t="s">
        <v>2910</v>
      </c>
      <c r="FK114" s="144" t="s">
        <v>2911</v>
      </c>
      <c r="FL114" s="144" t="s">
        <v>2901</v>
      </c>
      <c r="FM114" s="144" t="s">
        <v>2902</v>
      </c>
      <c r="FN114" s="144" t="s">
        <v>2903</v>
      </c>
      <c r="FO114" s="144" t="s">
        <v>2904</v>
      </c>
      <c r="FP114" s="144" t="s">
        <v>2905</v>
      </c>
      <c r="FQ114" s="144" t="s">
        <v>2906</v>
      </c>
      <c r="FR114" s="144" t="s">
        <v>2907</v>
      </c>
      <c r="FS114" s="144" t="s">
        <v>2908</v>
      </c>
      <c r="FT114" s="144" t="s">
        <v>2909</v>
      </c>
      <c r="FU114" s="144" t="s">
        <v>2910</v>
      </c>
      <c r="FV114" s="144" t="s">
        <v>2911</v>
      </c>
      <c r="FW114" s="144" t="s">
        <v>2901</v>
      </c>
      <c r="FX114" s="144" t="s">
        <v>2902</v>
      </c>
      <c r="FY114" s="144" t="s">
        <v>2903</v>
      </c>
      <c r="FZ114" s="144" t="s">
        <v>2904</v>
      </c>
      <c r="GA114" s="144" t="s">
        <v>2905</v>
      </c>
      <c r="GB114" s="144" t="s">
        <v>2906</v>
      </c>
      <c r="GC114" s="144" t="s">
        <v>2907</v>
      </c>
      <c r="GD114" s="144" t="s">
        <v>2908</v>
      </c>
      <c r="GE114" s="148" t="s">
        <v>2909</v>
      </c>
      <c r="GF114" s="148" t="s">
        <v>2910</v>
      </c>
      <c r="GG114" s="146" t="s">
        <v>2911</v>
      </c>
      <c r="GH114" s="138"/>
      <c r="GI114" s="147" t="s">
        <v>2900</v>
      </c>
      <c r="GJ114" s="138"/>
      <c r="GK114" s="147"/>
      <c r="GL114" s="55"/>
    </row>
    <row r="115" spans="1:194" ht="20.25" customHeight="1">
      <c r="A115" s="86"/>
      <c r="B115" s="149" t="s">
        <v>2912</v>
      </c>
      <c r="C115" s="141" t="s">
        <v>27</v>
      </c>
      <c r="D115" s="142">
        <v>3</v>
      </c>
      <c r="E115" s="143">
        <v>0</v>
      </c>
      <c r="F115" s="143">
        <v>0</v>
      </c>
      <c r="G115" s="143">
        <v>0</v>
      </c>
      <c r="H115" s="143">
        <v>0</v>
      </c>
      <c r="I115" s="143">
        <v>0</v>
      </c>
      <c r="J115" s="143">
        <v>0</v>
      </c>
      <c r="K115" s="143">
        <v>0</v>
      </c>
      <c r="L115" s="143">
        <v>0</v>
      </c>
      <c r="M115" s="143"/>
      <c r="N115" s="143"/>
      <c r="O115" s="144">
        <f t="shared" si="176"/>
        <v>0</v>
      </c>
      <c r="P115" s="143">
        <v>0</v>
      </c>
      <c r="Q115" s="143">
        <v>0</v>
      </c>
      <c r="R115" s="143">
        <v>0</v>
      </c>
      <c r="S115" s="143">
        <v>0</v>
      </c>
      <c r="T115" s="143">
        <v>0</v>
      </c>
      <c r="U115" s="143">
        <v>0</v>
      </c>
      <c r="V115" s="143">
        <v>0</v>
      </c>
      <c r="W115" s="143">
        <v>0</v>
      </c>
      <c r="X115" s="143"/>
      <c r="Y115" s="143"/>
      <c r="Z115" s="144">
        <f t="shared" si="177"/>
        <v>0</v>
      </c>
      <c r="AA115" s="143">
        <v>0</v>
      </c>
      <c r="AB115" s="143">
        <v>0</v>
      </c>
      <c r="AC115" s="143">
        <v>0</v>
      </c>
      <c r="AD115" s="143">
        <v>0</v>
      </c>
      <c r="AE115" s="143">
        <v>0</v>
      </c>
      <c r="AF115" s="143">
        <v>0</v>
      </c>
      <c r="AG115" s="143">
        <v>0</v>
      </c>
      <c r="AH115" s="143">
        <v>0</v>
      </c>
      <c r="AI115" s="143"/>
      <c r="AJ115" s="143"/>
      <c r="AK115" s="144">
        <f t="shared" si="178"/>
        <v>0</v>
      </c>
      <c r="AL115" s="143">
        <v>2.8820000000000001</v>
      </c>
      <c r="AM115" s="143">
        <v>0.94599999999999995</v>
      </c>
      <c r="AN115" s="143">
        <v>0.47299999999999998</v>
      </c>
      <c r="AO115" s="143">
        <v>0.68100000000000005</v>
      </c>
      <c r="AP115" s="143">
        <v>0</v>
      </c>
      <c r="AQ115" s="143">
        <v>0</v>
      </c>
      <c r="AR115" s="143">
        <v>0</v>
      </c>
      <c r="AS115" s="143">
        <v>0</v>
      </c>
      <c r="AT115" s="143"/>
      <c r="AU115" s="143"/>
      <c r="AV115" s="144">
        <f t="shared" si="179"/>
        <v>4.9820000000000002</v>
      </c>
      <c r="AW115" s="143">
        <v>4.6319999999999997</v>
      </c>
      <c r="AX115" s="143">
        <v>1.5209999999999999</v>
      </c>
      <c r="AY115" s="143">
        <v>0.76</v>
      </c>
      <c r="AZ115" s="143">
        <v>0.69299999999999995</v>
      </c>
      <c r="BA115" s="143">
        <v>0</v>
      </c>
      <c r="BB115" s="143">
        <v>0</v>
      </c>
      <c r="BC115" s="143">
        <v>0</v>
      </c>
      <c r="BD115" s="143">
        <v>0</v>
      </c>
      <c r="BE115" s="143"/>
      <c r="BF115" s="143"/>
      <c r="BG115" s="144">
        <f t="shared" si="180"/>
        <v>7.605999999999999</v>
      </c>
      <c r="BH115" s="143">
        <v>2.3860000000000001</v>
      </c>
      <c r="BI115" s="143">
        <v>0.78400000000000003</v>
      </c>
      <c r="BJ115" s="143">
        <v>0.39200000000000002</v>
      </c>
      <c r="BK115" s="143">
        <v>3.5999999999999997E-2</v>
      </c>
      <c r="BL115" s="143">
        <v>0</v>
      </c>
      <c r="BM115" s="143">
        <v>0</v>
      </c>
      <c r="BN115" s="143">
        <v>0</v>
      </c>
      <c r="BO115" s="143">
        <v>0</v>
      </c>
      <c r="BP115" s="143"/>
      <c r="BQ115" s="143"/>
      <c r="BR115" s="144">
        <f t="shared" si="181"/>
        <v>3.5979999999999999</v>
      </c>
      <c r="BS115" s="143">
        <v>1.0820000000000001</v>
      </c>
      <c r="BT115" s="143">
        <v>0.35499999999999998</v>
      </c>
      <c r="BU115" s="143">
        <v>0.17799999999999999</v>
      </c>
      <c r="BV115" s="143">
        <v>1.6E-2</v>
      </c>
      <c r="BW115" s="143">
        <v>0</v>
      </c>
      <c r="BX115" s="143">
        <v>0</v>
      </c>
      <c r="BY115" s="143">
        <v>0</v>
      </c>
      <c r="BZ115" s="143">
        <v>0</v>
      </c>
      <c r="CA115" s="143"/>
      <c r="CB115" s="143"/>
      <c r="CC115" s="144">
        <f t="shared" si="182"/>
        <v>1.631</v>
      </c>
      <c r="CD115" s="143">
        <v>0.75</v>
      </c>
      <c r="CE115" s="143">
        <v>0.246</v>
      </c>
      <c r="CF115" s="143">
        <v>0.123</v>
      </c>
      <c r="CG115" s="143">
        <v>1.0999999999999999E-2</v>
      </c>
      <c r="CH115" s="143">
        <v>0</v>
      </c>
      <c r="CI115" s="143">
        <v>0</v>
      </c>
      <c r="CJ115" s="143">
        <v>0</v>
      </c>
      <c r="CK115" s="143">
        <v>0</v>
      </c>
      <c r="CL115" s="145"/>
      <c r="CM115" s="145"/>
      <c r="CN115" s="146">
        <f t="shared" si="183"/>
        <v>1.1299999999999999</v>
      </c>
      <c r="CO115" s="138"/>
      <c r="CP115" s="147" t="s">
        <v>2913</v>
      </c>
      <c r="CQ115" s="138"/>
      <c r="CR115" s="147"/>
      <c r="CS115" s="55"/>
      <c r="CT115" s="55"/>
      <c r="CU115" s="149" t="s">
        <v>2912</v>
      </c>
      <c r="CV115" s="141" t="s">
        <v>27</v>
      </c>
      <c r="CW115" s="142">
        <v>3</v>
      </c>
      <c r="CX115" s="143" t="s">
        <v>2914</v>
      </c>
      <c r="CY115" s="143" t="s">
        <v>2915</v>
      </c>
      <c r="CZ115" s="143" t="s">
        <v>2916</v>
      </c>
      <c r="DA115" s="143" t="s">
        <v>2917</v>
      </c>
      <c r="DB115" s="143" t="s">
        <v>2918</v>
      </c>
      <c r="DC115" s="143" t="s">
        <v>2919</v>
      </c>
      <c r="DD115" s="143" t="s">
        <v>2920</v>
      </c>
      <c r="DE115" s="143" t="s">
        <v>2921</v>
      </c>
      <c r="DF115" s="143" t="s">
        <v>2922</v>
      </c>
      <c r="DG115" s="143" t="s">
        <v>2923</v>
      </c>
      <c r="DH115" s="144" t="s">
        <v>2924</v>
      </c>
      <c r="DI115" s="143" t="s">
        <v>2914</v>
      </c>
      <c r="DJ115" s="143" t="s">
        <v>2915</v>
      </c>
      <c r="DK115" s="143" t="s">
        <v>2916</v>
      </c>
      <c r="DL115" s="143" t="s">
        <v>2917</v>
      </c>
      <c r="DM115" s="143" t="s">
        <v>2918</v>
      </c>
      <c r="DN115" s="143" t="s">
        <v>2919</v>
      </c>
      <c r="DO115" s="143" t="s">
        <v>2920</v>
      </c>
      <c r="DP115" s="143" t="s">
        <v>2921</v>
      </c>
      <c r="DQ115" s="143" t="s">
        <v>2922</v>
      </c>
      <c r="DR115" s="143" t="s">
        <v>2923</v>
      </c>
      <c r="DS115" s="144" t="s">
        <v>2924</v>
      </c>
      <c r="DT115" s="143" t="s">
        <v>2914</v>
      </c>
      <c r="DU115" s="143" t="s">
        <v>2915</v>
      </c>
      <c r="DV115" s="143" t="s">
        <v>2916</v>
      </c>
      <c r="DW115" s="143" t="s">
        <v>2917</v>
      </c>
      <c r="DX115" s="143" t="s">
        <v>2918</v>
      </c>
      <c r="DY115" s="143" t="s">
        <v>2919</v>
      </c>
      <c r="DZ115" s="143" t="s">
        <v>2920</v>
      </c>
      <c r="EA115" s="143" t="s">
        <v>2921</v>
      </c>
      <c r="EB115" s="143" t="s">
        <v>2922</v>
      </c>
      <c r="EC115" s="143" t="s">
        <v>2923</v>
      </c>
      <c r="ED115" s="144" t="s">
        <v>2924</v>
      </c>
      <c r="EE115" s="143" t="s">
        <v>2914</v>
      </c>
      <c r="EF115" s="143" t="s">
        <v>2915</v>
      </c>
      <c r="EG115" s="143" t="s">
        <v>2916</v>
      </c>
      <c r="EH115" s="143" t="s">
        <v>2917</v>
      </c>
      <c r="EI115" s="143" t="s">
        <v>2918</v>
      </c>
      <c r="EJ115" s="143" t="s">
        <v>2919</v>
      </c>
      <c r="EK115" s="143" t="s">
        <v>2920</v>
      </c>
      <c r="EL115" s="143" t="s">
        <v>2921</v>
      </c>
      <c r="EM115" s="143" t="s">
        <v>2922</v>
      </c>
      <c r="EN115" s="143" t="s">
        <v>2923</v>
      </c>
      <c r="EO115" s="144" t="s">
        <v>2924</v>
      </c>
      <c r="EP115" s="143" t="s">
        <v>2914</v>
      </c>
      <c r="EQ115" s="143" t="s">
        <v>2915</v>
      </c>
      <c r="ER115" s="143" t="s">
        <v>2916</v>
      </c>
      <c r="ES115" s="143" t="s">
        <v>2917</v>
      </c>
      <c r="ET115" s="143" t="s">
        <v>2918</v>
      </c>
      <c r="EU115" s="143" t="s">
        <v>2919</v>
      </c>
      <c r="EV115" s="143" t="s">
        <v>2920</v>
      </c>
      <c r="EW115" s="143" t="s">
        <v>2921</v>
      </c>
      <c r="EX115" s="143" t="s">
        <v>2922</v>
      </c>
      <c r="EY115" s="143" t="s">
        <v>2923</v>
      </c>
      <c r="EZ115" s="144" t="s">
        <v>2924</v>
      </c>
      <c r="FA115" s="143" t="s">
        <v>2914</v>
      </c>
      <c r="FB115" s="143" t="s">
        <v>2915</v>
      </c>
      <c r="FC115" s="143" t="s">
        <v>2916</v>
      </c>
      <c r="FD115" s="143" t="s">
        <v>2917</v>
      </c>
      <c r="FE115" s="143" t="s">
        <v>2918</v>
      </c>
      <c r="FF115" s="143" t="s">
        <v>2919</v>
      </c>
      <c r="FG115" s="143" t="s">
        <v>2920</v>
      </c>
      <c r="FH115" s="143" t="s">
        <v>2921</v>
      </c>
      <c r="FI115" s="143" t="s">
        <v>2922</v>
      </c>
      <c r="FJ115" s="143" t="s">
        <v>2923</v>
      </c>
      <c r="FK115" s="144" t="s">
        <v>2924</v>
      </c>
      <c r="FL115" s="143" t="s">
        <v>2914</v>
      </c>
      <c r="FM115" s="143" t="s">
        <v>2915</v>
      </c>
      <c r="FN115" s="143" t="s">
        <v>2916</v>
      </c>
      <c r="FO115" s="143" t="s">
        <v>2917</v>
      </c>
      <c r="FP115" s="143" t="s">
        <v>2918</v>
      </c>
      <c r="FQ115" s="143" t="s">
        <v>2919</v>
      </c>
      <c r="FR115" s="143" t="s">
        <v>2920</v>
      </c>
      <c r="FS115" s="143" t="s">
        <v>2921</v>
      </c>
      <c r="FT115" s="143" t="s">
        <v>2922</v>
      </c>
      <c r="FU115" s="143" t="s">
        <v>2923</v>
      </c>
      <c r="FV115" s="144" t="s">
        <v>2924</v>
      </c>
      <c r="FW115" s="143" t="s">
        <v>2914</v>
      </c>
      <c r="FX115" s="143" t="s">
        <v>2915</v>
      </c>
      <c r="FY115" s="143" t="s">
        <v>2916</v>
      </c>
      <c r="FZ115" s="143" t="s">
        <v>2917</v>
      </c>
      <c r="GA115" s="143" t="s">
        <v>2918</v>
      </c>
      <c r="GB115" s="143" t="s">
        <v>2919</v>
      </c>
      <c r="GC115" s="143" t="s">
        <v>2920</v>
      </c>
      <c r="GD115" s="143" t="s">
        <v>2921</v>
      </c>
      <c r="GE115" s="145" t="s">
        <v>2922</v>
      </c>
      <c r="GF115" s="145" t="s">
        <v>2923</v>
      </c>
      <c r="GG115" s="146" t="s">
        <v>2924</v>
      </c>
      <c r="GH115" s="138"/>
      <c r="GI115" s="147" t="s">
        <v>2913</v>
      </c>
      <c r="GJ115" s="138"/>
      <c r="GK115" s="147"/>
      <c r="GL115" s="55"/>
    </row>
    <row r="116" spans="1:194" ht="20.25" customHeight="1">
      <c r="A116" s="86"/>
      <c r="B116" s="149" t="s">
        <v>2925</v>
      </c>
      <c r="C116" s="141" t="s">
        <v>27</v>
      </c>
      <c r="D116" s="142">
        <v>3</v>
      </c>
      <c r="E116" s="143">
        <v>0</v>
      </c>
      <c r="F116" s="143">
        <v>0</v>
      </c>
      <c r="G116" s="143">
        <v>0</v>
      </c>
      <c r="H116" s="143">
        <v>0</v>
      </c>
      <c r="I116" s="143">
        <v>0</v>
      </c>
      <c r="J116" s="143">
        <v>0</v>
      </c>
      <c r="K116" s="143">
        <v>0</v>
      </c>
      <c r="L116" s="143">
        <v>0</v>
      </c>
      <c r="M116" s="143"/>
      <c r="N116" s="143"/>
      <c r="O116" s="144">
        <f t="shared" si="176"/>
        <v>0</v>
      </c>
      <c r="P116" s="143">
        <v>0</v>
      </c>
      <c r="Q116" s="143">
        <v>0</v>
      </c>
      <c r="R116" s="143">
        <v>0</v>
      </c>
      <c r="S116" s="143">
        <v>0</v>
      </c>
      <c r="T116" s="143">
        <v>0</v>
      </c>
      <c r="U116" s="143">
        <v>0</v>
      </c>
      <c r="V116" s="143">
        <v>0</v>
      </c>
      <c r="W116" s="143">
        <v>0</v>
      </c>
      <c r="X116" s="143"/>
      <c r="Y116" s="143"/>
      <c r="Z116" s="144">
        <f t="shared" si="177"/>
        <v>0</v>
      </c>
      <c r="AA116" s="143">
        <v>0</v>
      </c>
      <c r="AB116" s="143">
        <v>0</v>
      </c>
      <c r="AC116" s="143">
        <v>0</v>
      </c>
      <c r="AD116" s="143">
        <v>0</v>
      </c>
      <c r="AE116" s="143">
        <v>0</v>
      </c>
      <c r="AF116" s="143">
        <v>0</v>
      </c>
      <c r="AG116" s="143">
        <v>0</v>
      </c>
      <c r="AH116" s="143">
        <v>0</v>
      </c>
      <c r="AI116" s="143"/>
      <c r="AJ116" s="143"/>
      <c r="AK116" s="144">
        <f t="shared" si="178"/>
        <v>0</v>
      </c>
      <c r="AL116" s="143">
        <v>0</v>
      </c>
      <c r="AM116" s="143">
        <v>0</v>
      </c>
      <c r="AN116" s="143">
        <v>0</v>
      </c>
      <c r="AO116" s="143">
        <v>0</v>
      </c>
      <c r="AP116" s="143">
        <v>0</v>
      </c>
      <c r="AQ116" s="143">
        <v>0</v>
      </c>
      <c r="AR116" s="143">
        <v>0</v>
      </c>
      <c r="AS116" s="143">
        <v>0</v>
      </c>
      <c r="AT116" s="143"/>
      <c r="AU116" s="143"/>
      <c r="AV116" s="144">
        <f t="shared" si="179"/>
        <v>0</v>
      </c>
      <c r="AW116" s="143">
        <v>0</v>
      </c>
      <c r="AX116" s="143">
        <v>0</v>
      </c>
      <c r="AY116" s="143">
        <v>0</v>
      </c>
      <c r="AZ116" s="143">
        <v>0</v>
      </c>
      <c r="BA116" s="143">
        <v>0</v>
      </c>
      <c r="BB116" s="143">
        <v>0</v>
      </c>
      <c r="BC116" s="143">
        <v>0</v>
      </c>
      <c r="BD116" s="143">
        <v>0</v>
      </c>
      <c r="BE116" s="143"/>
      <c r="BF116" s="143"/>
      <c r="BG116" s="144">
        <f t="shared" si="180"/>
        <v>0</v>
      </c>
      <c r="BH116" s="143">
        <v>0</v>
      </c>
      <c r="BI116" s="143">
        <v>0</v>
      </c>
      <c r="BJ116" s="143">
        <v>0</v>
      </c>
      <c r="BK116" s="143">
        <v>0</v>
      </c>
      <c r="BL116" s="143">
        <v>0</v>
      </c>
      <c r="BM116" s="143">
        <v>0</v>
      </c>
      <c r="BN116" s="143">
        <v>0</v>
      </c>
      <c r="BO116" s="143">
        <v>0</v>
      </c>
      <c r="BP116" s="143"/>
      <c r="BQ116" s="143"/>
      <c r="BR116" s="144">
        <f t="shared" si="181"/>
        <v>0</v>
      </c>
      <c r="BS116" s="143">
        <v>0</v>
      </c>
      <c r="BT116" s="143">
        <v>0</v>
      </c>
      <c r="BU116" s="143">
        <v>0</v>
      </c>
      <c r="BV116" s="143">
        <v>0</v>
      </c>
      <c r="BW116" s="143">
        <v>0</v>
      </c>
      <c r="BX116" s="143">
        <v>0</v>
      </c>
      <c r="BY116" s="143">
        <v>0</v>
      </c>
      <c r="BZ116" s="143">
        <v>0</v>
      </c>
      <c r="CA116" s="143"/>
      <c r="CB116" s="143"/>
      <c r="CC116" s="144">
        <f t="shared" si="182"/>
        <v>0</v>
      </c>
      <c r="CD116" s="143">
        <v>0</v>
      </c>
      <c r="CE116" s="143">
        <v>0</v>
      </c>
      <c r="CF116" s="143">
        <v>0</v>
      </c>
      <c r="CG116" s="143">
        <v>0</v>
      </c>
      <c r="CH116" s="143">
        <v>0</v>
      </c>
      <c r="CI116" s="143">
        <v>0</v>
      </c>
      <c r="CJ116" s="143">
        <v>0</v>
      </c>
      <c r="CK116" s="143">
        <v>0</v>
      </c>
      <c r="CL116" s="145"/>
      <c r="CM116" s="145"/>
      <c r="CN116" s="146">
        <f t="shared" si="183"/>
        <v>0</v>
      </c>
      <c r="CO116" s="138"/>
      <c r="CP116" s="147" t="s">
        <v>2926</v>
      </c>
      <c r="CQ116" s="138"/>
      <c r="CR116" s="147"/>
      <c r="CS116" s="55"/>
      <c r="CT116" s="55"/>
      <c r="CU116" s="149" t="s">
        <v>2925</v>
      </c>
      <c r="CV116" s="141" t="s">
        <v>27</v>
      </c>
      <c r="CW116" s="142">
        <v>3</v>
      </c>
      <c r="CX116" s="143" t="s">
        <v>2927</v>
      </c>
      <c r="CY116" s="143" t="s">
        <v>2928</v>
      </c>
      <c r="CZ116" s="143" t="s">
        <v>2929</v>
      </c>
      <c r="DA116" s="143" t="s">
        <v>2930</v>
      </c>
      <c r="DB116" s="143" t="s">
        <v>2931</v>
      </c>
      <c r="DC116" s="143" t="s">
        <v>2932</v>
      </c>
      <c r="DD116" s="143" t="s">
        <v>2933</v>
      </c>
      <c r="DE116" s="143" t="s">
        <v>2934</v>
      </c>
      <c r="DF116" s="143" t="s">
        <v>2935</v>
      </c>
      <c r="DG116" s="143" t="s">
        <v>2936</v>
      </c>
      <c r="DH116" s="144" t="s">
        <v>2937</v>
      </c>
      <c r="DI116" s="143" t="s">
        <v>2927</v>
      </c>
      <c r="DJ116" s="143" t="s">
        <v>2928</v>
      </c>
      <c r="DK116" s="143" t="s">
        <v>2929</v>
      </c>
      <c r="DL116" s="143" t="s">
        <v>2930</v>
      </c>
      <c r="DM116" s="143" t="s">
        <v>2931</v>
      </c>
      <c r="DN116" s="143" t="s">
        <v>2932</v>
      </c>
      <c r="DO116" s="143" t="s">
        <v>2933</v>
      </c>
      <c r="DP116" s="143" t="s">
        <v>2934</v>
      </c>
      <c r="DQ116" s="143" t="s">
        <v>2935</v>
      </c>
      <c r="DR116" s="143" t="s">
        <v>2936</v>
      </c>
      <c r="DS116" s="144" t="s">
        <v>2937</v>
      </c>
      <c r="DT116" s="143" t="s">
        <v>2927</v>
      </c>
      <c r="DU116" s="143" t="s">
        <v>2928</v>
      </c>
      <c r="DV116" s="143" t="s">
        <v>2929</v>
      </c>
      <c r="DW116" s="143" t="s">
        <v>2930</v>
      </c>
      <c r="DX116" s="143" t="s">
        <v>2931</v>
      </c>
      <c r="DY116" s="143" t="s">
        <v>2932</v>
      </c>
      <c r="DZ116" s="143" t="s">
        <v>2933</v>
      </c>
      <c r="EA116" s="143" t="s">
        <v>2934</v>
      </c>
      <c r="EB116" s="143" t="s">
        <v>2935</v>
      </c>
      <c r="EC116" s="143" t="s">
        <v>2936</v>
      </c>
      <c r="ED116" s="144" t="s">
        <v>2937</v>
      </c>
      <c r="EE116" s="143" t="s">
        <v>2927</v>
      </c>
      <c r="EF116" s="143" t="s">
        <v>2928</v>
      </c>
      <c r="EG116" s="143" t="s">
        <v>2929</v>
      </c>
      <c r="EH116" s="143" t="s">
        <v>2930</v>
      </c>
      <c r="EI116" s="143" t="s">
        <v>2931</v>
      </c>
      <c r="EJ116" s="143" t="s">
        <v>2932</v>
      </c>
      <c r="EK116" s="143" t="s">
        <v>2933</v>
      </c>
      <c r="EL116" s="143" t="s">
        <v>2934</v>
      </c>
      <c r="EM116" s="143" t="s">
        <v>2935</v>
      </c>
      <c r="EN116" s="143" t="s">
        <v>2936</v>
      </c>
      <c r="EO116" s="144" t="s">
        <v>2937</v>
      </c>
      <c r="EP116" s="143" t="s">
        <v>2927</v>
      </c>
      <c r="EQ116" s="143" t="s">
        <v>2928</v>
      </c>
      <c r="ER116" s="143" t="s">
        <v>2929</v>
      </c>
      <c r="ES116" s="143" t="s">
        <v>2930</v>
      </c>
      <c r="ET116" s="143" t="s">
        <v>2931</v>
      </c>
      <c r="EU116" s="143" t="s">
        <v>2932</v>
      </c>
      <c r="EV116" s="143" t="s">
        <v>2933</v>
      </c>
      <c r="EW116" s="143" t="s">
        <v>2934</v>
      </c>
      <c r="EX116" s="143" t="s">
        <v>2935</v>
      </c>
      <c r="EY116" s="143" t="s">
        <v>2936</v>
      </c>
      <c r="EZ116" s="144" t="s">
        <v>2937</v>
      </c>
      <c r="FA116" s="143" t="s">
        <v>2927</v>
      </c>
      <c r="FB116" s="143" t="s">
        <v>2928</v>
      </c>
      <c r="FC116" s="143" t="s">
        <v>2929</v>
      </c>
      <c r="FD116" s="143" t="s">
        <v>2930</v>
      </c>
      <c r="FE116" s="143" t="s">
        <v>2931</v>
      </c>
      <c r="FF116" s="143" t="s">
        <v>2932</v>
      </c>
      <c r="FG116" s="143" t="s">
        <v>2933</v>
      </c>
      <c r="FH116" s="143" t="s">
        <v>2934</v>
      </c>
      <c r="FI116" s="143" t="s">
        <v>2935</v>
      </c>
      <c r="FJ116" s="143" t="s">
        <v>2936</v>
      </c>
      <c r="FK116" s="144" t="s">
        <v>2937</v>
      </c>
      <c r="FL116" s="143" t="s">
        <v>2927</v>
      </c>
      <c r="FM116" s="143" t="s">
        <v>2928</v>
      </c>
      <c r="FN116" s="143" t="s">
        <v>2929</v>
      </c>
      <c r="FO116" s="143" t="s">
        <v>2930</v>
      </c>
      <c r="FP116" s="143" t="s">
        <v>2931</v>
      </c>
      <c r="FQ116" s="143" t="s">
        <v>2932</v>
      </c>
      <c r="FR116" s="143" t="s">
        <v>2933</v>
      </c>
      <c r="FS116" s="143" t="s">
        <v>2934</v>
      </c>
      <c r="FT116" s="143" t="s">
        <v>2935</v>
      </c>
      <c r="FU116" s="143" t="s">
        <v>2936</v>
      </c>
      <c r="FV116" s="144" t="s">
        <v>2937</v>
      </c>
      <c r="FW116" s="143" t="s">
        <v>2927</v>
      </c>
      <c r="FX116" s="143" t="s">
        <v>2928</v>
      </c>
      <c r="FY116" s="143" t="s">
        <v>2929</v>
      </c>
      <c r="FZ116" s="143" t="s">
        <v>2930</v>
      </c>
      <c r="GA116" s="143" t="s">
        <v>2931</v>
      </c>
      <c r="GB116" s="143" t="s">
        <v>2932</v>
      </c>
      <c r="GC116" s="143" t="s">
        <v>2933</v>
      </c>
      <c r="GD116" s="143" t="s">
        <v>2934</v>
      </c>
      <c r="GE116" s="145" t="s">
        <v>2935</v>
      </c>
      <c r="GF116" s="145" t="s">
        <v>2936</v>
      </c>
      <c r="GG116" s="146" t="s">
        <v>2937</v>
      </c>
      <c r="GH116" s="138"/>
      <c r="GI116" s="147" t="s">
        <v>2926</v>
      </c>
      <c r="GJ116" s="138"/>
      <c r="GK116" s="147"/>
      <c r="GL116" s="55"/>
    </row>
    <row r="117" spans="1:194" ht="20.25" customHeight="1">
      <c r="A117" s="86"/>
      <c r="B117" s="149" t="s">
        <v>2938</v>
      </c>
      <c r="C117" s="141" t="s">
        <v>27</v>
      </c>
      <c r="D117" s="142">
        <v>3</v>
      </c>
      <c r="E117" s="144">
        <f t="shared" ref="E117:L117" si="296">IFERROR(SUM(E115:E116), 0)</f>
        <v>0</v>
      </c>
      <c r="F117" s="144">
        <f t="shared" si="296"/>
        <v>0</v>
      </c>
      <c r="G117" s="144">
        <f t="shared" si="296"/>
        <v>0</v>
      </c>
      <c r="H117" s="144">
        <f t="shared" si="296"/>
        <v>0</v>
      </c>
      <c r="I117" s="144">
        <f t="shared" si="296"/>
        <v>0</v>
      </c>
      <c r="J117" s="144">
        <f t="shared" si="296"/>
        <v>0</v>
      </c>
      <c r="K117" s="144">
        <f t="shared" si="296"/>
        <v>0</v>
      </c>
      <c r="L117" s="144">
        <f t="shared" si="296"/>
        <v>0</v>
      </c>
      <c r="M117" s="144">
        <f>IFERROR(SUM(M115:M116), 0)</f>
        <v>0</v>
      </c>
      <c r="N117" s="144">
        <f>IFERROR(SUM(N115:N116), 0)</f>
        <v>0</v>
      </c>
      <c r="O117" s="144">
        <f t="shared" si="176"/>
        <v>0</v>
      </c>
      <c r="P117" s="144">
        <f t="shared" ref="P117:Y117" si="297">IFERROR(SUM(P115:P116), 0)</f>
        <v>0</v>
      </c>
      <c r="Q117" s="144">
        <f t="shared" si="297"/>
        <v>0</v>
      </c>
      <c r="R117" s="144">
        <f t="shared" si="297"/>
        <v>0</v>
      </c>
      <c r="S117" s="144">
        <f t="shared" si="297"/>
        <v>0</v>
      </c>
      <c r="T117" s="144">
        <f t="shared" si="297"/>
        <v>0</v>
      </c>
      <c r="U117" s="144">
        <f t="shared" si="297"/>
        <v>0</v>
      </c>
      <c r="V117" s="144">
        <f t="shared" si="297"/>
        <v>0</v>
      </c>
      <c r="W117" s="144">
        <f t="shared" si="297"/>
        <v>0</v>
      </c>
      <c r="X117" s="144">
        <f t="shared" si="297"/>
        <v>0</v>
      </c>
      <c r="Y117" s="144">
        <f t="shared" si="297"/>
        <v>0</v>
      </c>
      <c r="Z117" s="144">
        <f t="shared" si="177"/>
        <v>0</v>
      </c>
      <c r="AA117" s="144">
        <f t="shared" ref="AA117:AJ117" si="298">IFERROR(SUM(AA115:AA116), 0)</f>
        <v>0</v>
      </c>
      <c r="AB117" s="144">
        <f t="shared" si="298"/>
        <v>0</v>
      </c>
      <c r="AC117" s="144">
        <f t="shared" si="298"/>
        <v>0</v>
      </c>
      <c r="AD117" s="144">
        <f t="shared" si="298"/>
        <v>0</v>
      </c>
      <c r="AE117" s="144">
        <f t="shared" si="298"/>
        <v>0</v>
      </c>
      <c r="AF117" s="144">
        <f t="shared" si="298"/>
        <v>0</v>
      </c>
      <c r="AG117" s="144">
        <f t="shared" si="298"/>
        <v>0</v>
      </c>
      <c r="AH117" s="144">
        <f t="shared" si="298"/>
        <v>0</v>
      </c>
      <c r="AI117" s="144">
        <f t="shared" si="298"/>
        <v>0</v>
      </c>
      <c r="AJ117" s="144">
        <f t="shared" si="298"/>
        <v>0</v>
      </c>
      <c r="AK117" s="144">
        <f t="shared" si="178"/>
        <v>0</v>
      </c>
      <c r="AL117" s="144">
        <f t="shared" ref="AL117:AU117" si="299">IFERROR(SUM(AL115:AL116), 0)</f>
        <v>2.8820000000000001</v>
      </c>
      <c r="AM117" s="144">
        <f t="shared" si="299"/>
        <v>0.94599999999999995</v>
      </c>
      <c r="AN117" s="144">
        <f t="shared" si="299"/>
        <v>0.47299999999999998</v>
      </c>
      <c r="AO117" s="144">
        <f t="shared" si="299"/>
        <v>0.68100000000000005</v>
      </c>
      <c r="AP117" s="144">
        <f t="shared" si="299"/>
        <v>0</v>
      </c>
      <c r="AQ117" s="144">
        <f t="shared" si="299"/>
        <v>0</v>
      </c>
      <c r="AR117" s="144">
        <f t="shared" si="299"/>
        <v>0</v>
      </c>
      <c r="AS117" s="144">
        <f t="shared" si="299"/>
        <v>0</v>
      </c>
      <c r="AT117" s="144">
        <f t="shared" si="299"/>
        <v>0</v>
      </c>
      <c r="AU117" s="144">
        <f t="shared" si="299"/>
        <v>0</v>
      </c>
      <c r="AV117" s="144">
        <f t="shared" si="179"/>
        <v>4.9820000000000002</v>
      </c>
      <c r="AW117" s="144">
        <f t="shared" ref="AW117:BF117" si="300">IFERROR(SUM(AW115:AW116), 0)</f>
        <v>4.6319999999999997</v>
      </c>
      <c r="AX117" s="144">
        <f t="shared" si="300"/>
        <v>1.5209999999999999</v>
      </c>
      <c r="AY117" s="144">
        <f t="shared" si="300"/>
        <v>0.76</v>
      </c>
      <c r="AZ117" s="144">
        <f t="shared" si="300"/>
        <v>0.69299999999999995</v>
      </c>
      <c r="BA117" s="144">
        <f t="shared" si="300"/>
        <v>0</v>
      </c>
      <c r="BB117" s="144">
        <f t="shared" si="300"/>
        <v>0</v>
      </c>
      <c r="BC117" s="144">
        <f t="shared" si="300"/>
        <v>0</v>
      </c>
      <c r="BD117" s="144">
        <f t="shared" si="300"/>
        <v>0</v>
      </c>
      <c r="BE117" s="144">
        <f t="shared" si="300"/>
        <v>0</v>
      </c>
      <c r="BF117" s="144">
        <f t="shared" si="300"/>
        <v>0</v>
      </c>
      <c r="BG117" s="144">
        <f t="shared" si="180"/>
        <v>7.605999999999999</v>
      </c>
      <c r="BH117" s="144">
        <f t="shared" ref="BH117:BQ117" si="301">IFERROR(SUM(BH115:BH116), 0)</f>
        <v>2.3860000000000001</v>
      </c>
      <c r="BI117" s="144">
        <f t="shared" si="301"/>
        <v>0.78400000000000003</v>
      </c>
      <c r="BJ117" s="144">
        <f t="shared" si="301"/>
        <v>0.39200000000000002</v>
      </c>
      <c r="BK117" s="144">
        <f t="shared" si="301"/>
        <v>3.5999999999999997E-2</v>
      </c>
      <c r="BL117" s="144">
        <f t="shared" si="301"/>
        <v>0</v>
      </c>
      <c r="BM117" s="144">
        <f t="shared" si="301"/>
        <v>0</v>
      </c>
      <c r="BN117" s="144">
        <f t="shared" si="301"/>
        <v>0</v>
      </c>
      <c r="BO117" s="144">
        <f t="shared" si="301"/>
        <v>0</v>
      </c>
      <c r="BP117" s="144">
        <f t="shared" si="301"/>
        <v>0</v>
      </c>
      <c r="BQ117" s="144">
        <f t="shared" si="301"/>
        <v>0</v>
      </c>
      <c r="BR117" s="144">
        <f t="shared" si="181"/>
        <v>3.5979999999999999</v>
      </c>
      <c r="BS117" s="144">
        <f t="shared" ref="BS117:CB117" si="302">IFERROR(SUM(BS115:BS116), 0)</f>
        <v>1.0820000000000001</v>
      </c>
      <c r="BT117" s="144">
        <f t="shared" si="302"/>
        <v>0.35499999999999998</v>
      </c>
      <c r="BU117" s="144">
        <f t="shared" si="302"/>
        <v>0.17799999999999999</v>
      </c>
      <c r="BV117" s="144">
        <f t="shared" si="302"/>
        <v>1.6E-2</v>
      </c>
      <c r="BW117" s="144">
        <f t="shared" si="302"/>
        <v>0</v>
      </c>
      <c r="BX117" s="144">
        <f t="shared" si="302"/>
        <v>0</v>
      </c>
      <c r="BY117" s="144">
        <f t="shared" si="302"/>
        <v>0</v>
      </c>
      <c r="BZ117" s="144">
        <f t="shared" si="302"/>
        <v>0</v>
      </c>
      <c r="CA117" s="144">
        <f t="shared" si="302"/>
        <v>0</v>
      </c>
      <c r="CB117" s="144">
        <f t="shared" si="302"/>
        <v>0</v>
      </c>
      <c r="CC117" s="144">
        <f t="shared" si="182"/>
        <v>1.631</v>
      </c>
      <c r="CD117" s="144">
        <f t="shared" ref="CD117:CM117" si="303">IFERROR(SUM(CD115:CD116), 0)</f>
        <v>0.75</v>
      </c>
      <c r="CE117" s="144">
        <f t="shared" si="303"/>
        <v>0.246</v>
      </c>
      <c r="CF117" s="144">
        <f t="shared" si="303"/>
        <v>0.123</v>
      </c>
      <c r="CG117" s="144">
        <f t="shared" si="303"/>
        <v>1.0999999999999999E-2</v>
      </c>
      <c r="CH117" s="144">
        <f t="shared" si="303"/>
        <v>0</v>
      </c>
      <c r="CI117" s="144">
        <f t="shared" si="303"/>
        <v>0</v>
      </c>
      <c r="CJ117" s="144">
        <f t="shared" si="303"/>
        <v>0</v>
      </c>
      <c r="CK117" s="144">
        <f t="shared" si="303"/>
        <v>0</v>
      </c>
      <c r="CL117" s="148">
        <f t="shared" si="303"/>
        <v>0</v>
      </c>
      <c r="CM117" s="148">
        <f t="shared" si="303"/>
        <v>0</v>
      </c>
      <c r="CN117" s="146">
        <f t="shared" si="183"/>
        <v>1.1299999999999999</v>
      </c>
      <c r="CO117" s="138"/>
      <c r="CP117" s="147" t="s">
        <v>2939</v>
      </c>
      <c r="CQ117" s="138"/>
      <c r="CR117" s="147"/>
      <c r="CS117" s="55"/>
      <c r="CT117" s="55"/>
      <c r="CU117" s="149" t="s">
        <v>2938</v>
      </c>
      <c r="CV117" s="141" t="s">
        <v>27</v>
      </c>
      <c r="CW117" s="142">
        <v>3</v>
      </c>
      <c r="CX117" s="144" t="s">
        <v>2940</v>
      </c>
      <c r="CY117" s="144" t="s">
        <v>2941</v>
      </c>
      <c r="CZ117" s="144" t="s">
        <v>2942</v>
      </c>
      <c r="DA117" s="144" t="s">
        <v>2943</v>
      </c>
      <c r="DB117" s="144" t="s">
        <v>2944</v>
      </c>
      <c r="DC117" s="144" t="s">
        <v>2945</v>
      </c>
      <c r="DD117" s="144" t="s">
        <v>2946</v>
      </c>
      <c r="DE117" s="144" t="s">
        <v>2947</v>
      </c>
      <c r="DF117" s="144" t="s">
        <v>2948</v>
      </c>
      <c r="DG117" s="144" t="s">
        <v>2949</v>
      </c>
      <c r="DH117" s="144" t="s">
        <v>2950</v>
      </c>
      <c r="DI117" s="144" t="s">
        <v>2940</v>
      </c>
      <c r="DJ117" s="144" t="s">
        <v>2941</v>
      </c>
      <c r="DK117" s="144" t="s">
        <v>2942</v>
      </c>
      <c r="DL117" s="144" t="s">
        <v>2943</v>
      </c>
      <c r="DM117" s="144" t="s">
        <v>2944</v>
      </c>
      <c r="DN117" s="144" t="s">
        <v>2945</v>
      </c>
      <c r="DO117" s="144" t="s">
        <v>2946</v>
      </c>
      <c r="DP117" s="144" t="s">
        <v>2947</v>
      </c>
      <c r="DQ117" s="144" t="s">
        <v>2948</v>
      </c>
      <c r="DR117" s="144" t="s">
        <v>2949</v>
      </c>
      <c r="DS117" s="144" t="s">
        <v>2950</v>
      </c>
      <c r="DT117" s="144" t="s">
        <v>2940</v>
      </c>
      <c r="DU117" s="144" t="s">
        <v>2941</v>
      </c>
      <c r="DV117" s="144" t="s">
        <v>2942</v>
      </c>
      <c r="DW117" s="144" t="s">
        <v>2943</v>
      </c>
      <c r="DX117" s="144" t="s">
        <v>2944</v>
      </c>
      <c r="DY117" s="144" t="s">
        <v>2945</v>
      </c>
      <c r="DZ117" s="144" t="s">
        <v>2946</v>
      </c>
      <c r="EA117" s="144" t="s">
        <v>2947</v>
      </c>
      <c r="EB117" s="144" t="s">
        <v>2948</v>
      </c>
      <c r="EC117" s="144" t="s">
        <v>2949</v>
      </c>
      <c r="ED117" s="144" t="s">
        <v>2950</v>
      </c>
      <c r="EE117" s="144" t="s">
        <v>2940</v>
      </c>
      <c r="EF117" s="144" t="s">
        <v>2941</v>
      </c>
      <c r="EG117" s="144" t="s">
        <v>2942</v>
      </c>
      <c r="EH117" s="144" t="s">
        <v>2943</v>
      </c>
      <c r="EI117" s="144" t="s">
        <v>2944</v>
      </c>
      <c r="EJ117" s="144" t="s">
        <v>2945</v>
      </c>
      <c r="EK117" s="144" t="s">
        <v>2946</v>
      </c>
      <c r="EL117" s="144" t="s">
        <v>2947</v>
      </c>
      <c r="EM117" s="144" t="s">
        <v>2948</v>
      </c>
      <c r="EN117" s="144" t="s">
        <v>2949</v>
      </c>
      <c r="EO117" s="144" t="s">
        <v>2950</v>
      </c>
      <c r="EP117" s="144" t="s">
        <v>2940</v>
      </c>
      <c r="EQ117" s="144" t="s">
        <v>2941</v>
      </c>
      <c r="ER117" s="144" t="s">
        <v>2942</v>
      </c>
      <c r="ES117" s="144" t="s">
        <v>2943</v>
      </c>
      <c r="ET117" s="144" t="s">
        <v>2944</v>
      </c>
      <c r="EU117" s="144" t="s">
        <v>2945</v>
      </c>
      <c r="EV117" s="144" t="s">
        <v>2946</v>
      </c>
      <c r="EW117" s="144" t="s">
        <v>2947</v>
      </c>
      <c r="EX117" s="144" t="s">
        <v>2948</v>
      </c>
      <c r="EY117" s="144" t="s">
        <v>2949</v>
      </c>
      <c r="EZ117" s="144" t="s">
        <v>2950</v>
      </c>
      <c r="FA117" s="144" t="s">
        <v>2940</v>
      </c>
      <c r="FB117" s="144" t="s">
        <v>2941</v>
      </c>
      <c r="FC117" s="144" t="s">
        <v>2942</v>
      </c>
      <c r="FD117" s="144" t="s">
        <v>2943</v>
      </c>
      <c r="FE117" s="144" t="s">
        <v>2944</v>
      </c>
      <c r="FF117" s="144" t="s">
        <v>2945</v>
      </c>
      <c r="FG117" s="144" t="s">
        <v>2946</v>
      </c>
      <c r="FH117" s="144" t="s">
        <v>2947</v>
      </c>
      <c r="FI117" s="144" t="s">
        <v>2948</v>
      </c>
      <c r="FJ117" s="144" t="s">
        <v>2949</v>
      </c>
      <c r="FK117" s="144" t="s">
        <v>2950</v>
      </c>
      <c r="FL117" s="144" t="s">
        <v>2940</v>
      </c>
      <c r="FM117" s="144" t="s">
        <v>2941</v>
      </c>
      <c r="FN117" s="144" t="s">
        <v>2942</v>
      </c>
      <c r="FO117" s="144" t="s">
        <v>2943</v>
      </c>
      <c r="FP117" s="144" t="s">
        <v>2944</v>
      </c>
      <c r="FQ117" s="144" t="s">
        <v>2945</v>
      </c>
      <c r="FR117" s="144" t="s">
        <v>2946</v>
      </c>
      <c r="FS117" s="144" t="s">
        <v>2947</v>
      </c>
      <c r="FT117" s="144" t="s">
        <v>2948</v>
      </c>
      <c r="FU117" s="144" t="s">
        <v>2949</v>
      </c>
      <c r="FV117" s="144" t="s">
        <v>2950</v>
      </c>
      <c r="FW117" s="144" t="s">
        <v>2940</v>
      </c>
      <c r="FX117" s="144" t="s">
        <v>2941</v>
      </c>
      <c r="FY117" s="144" t="s">
        <v>2942</v>
      </c>
      <c r="FZ117" s="144" t="s">
        <v>2943</v>
      </c>
      <c r="GA117" s="144" t="s">
        <v>2944</v>
      </c>
      <c r="GB117" s="144" t="s">
        <v>2945</v>
      </c>
      <c r="GC117" s="144" t="s">
        <v>2946</v>
      </c>
      <c r="GD117" s="144" t="s">
        <v>2947</v>
      </c>
      <c r="GE117" s="148" t="s">
        <v>2948</v>
      </c>
      <c r="GF117" s="148" t="s">
        <v>2949</v>
      </c>
      <c r="GG117" s="146" t="s">
        <v>2950</v>
      </c>
      <c r="GH117" s="138"/>
      <c r="GI117" s="147" t="s">
        <v>2939</v>
      </c>
      <c r="GJ117" s="138"/>
      <c r="GK117" s="147"/>
      <c r="GL117" s="55"/>
    </row>
    <row r="118" spans="1:194" ht="20.25" customHeight="1">
      <c r="A118" s="86"/>
      <c r="B118" s="149" t="s">
        <v>2951</v>
      </c>
      <c r="C118" s="141" t="s">
        <v>27</v>
      </c>
      <c r="D118" s="142">
        <v>3</v>
      </c>
      <c r="E118" s="143">
        <v>0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0</v>
      </c>
      <c r="L118" s="143">
        <v>0</v>
      </c>
      <c r="M118" s="143"/>
      <c r="N118" s="143"/>
      <c r="O118" s="144">
        <f t="shared" si="176"/>
        <v>0</v>
      </c>
      <c r="P118" s="143">
        <v>0</v>
      </c>
      <c r="Q118" s="143">
        <v>0</v>
      </c>
      <c r="R118" s="143">
        <v>0</v>
      </c>
      <c r="S118" s="143">
        <v>0</v>
      </c>
      <c r="T118" s="143">
        <v>0</v>
      </c>
      <c r="U118" s="143">
        <v>0</v>
      </c>
      <c r="V118" s="143">
        <v>0</v>
      </c>
      <c r="W118" s="143">
        <v>0</v>
      </c>
      <c r="X118" s="143"/>
      <c r="Y118" s="143"/>
      <c r="Z118" s="144">
        <f t="shared" si="177"/>
        <v>0</v>
      </c>
      <c r="AA118" s="143">
        <v>0</v>
      </c>
      <c r="AB118" s="143">
        <v>0</v>
      </c>
      <c r="AC118" s="143">
        <v>0</v>
      </c>
      <c r="AD118" s="143">
        <v>0</v>
      </c>
      <c r="AE118" s="143">
        <v>0</v>
      </c>
      <c r="AF118" s="143">
        <v>0</v>
      </c>
      <c r="AG118" s="143">
        <v>0</v>
      </c>
      <c r="AH118" s="143">
        <v>0</v>
      </c>
      <c r="AI118" s="143"/>
      <c r="AJ118" s="143"/>
      <c r="AK118" s="144">
        <f t="shared" si="178"/>
        <v>0</v>
      </c>
      <c r="AL118" s="143">
        <v>0</v>
      </c>
      <c r="AM118" s="143">
        <v>0</v>
      </c>
      <c r="AN118" s="143">
        <v>0</v>
      </c>
      <c r="AO118" s="143">
        <v>1.3720000000000001</v>
      </c>
      <c r="AP118" s="143">
        <v>0</v>
      </c>
      <c r="AQ118" s="143">
        <v>0</v>
      </c>
      <c r="AR118" s="143">
        <v>0</v>
      </c>
      <c r="AS118" s="143">
        <v>0</v>
      </c>
      <c r="AT118" s="143"/>
      <c r="AU118" s="143"/>
      <c r="AV118" s="144">
        <f t="shared" si="179"/>
        <v>1.3720000000000001</v>
      </c>
      <c r="AW118" s="143">
        <v>0</v>
      </c>
      <c r="AX118" s="143">
        <v>0</v>
      </c>
      <c r="AY118" s="143">
        <v>0</v>
      </c>
      <c r="AZ118" s="143">
        <v>1.341</v>
      </c>
      <c r="BA118" s="143">
        <v>0</v>
      </c>
      <c r="BB118" s="143">
        <v>0</v>
      </c>
      <c r="BC118" s="143">
        <v>0</v>
      </c>
      <c r="BD118" s="143">
        <v>0</v>
      </c>
      <c r="BE118" s="143"/>
      <c r="BF118" s="143"/>
      <c r="BG118" s="144">
        <f t="shared" si="180"/>
        <v>1.341</v>
      </c>
      <c r="BH118" s="143">
        <v>0</v>
      </c>
      <c r="BI118" s="143">
        <v>0</v>
      </c>
      <c r="BJ118" s="143">
        <v>0</v>
      </c>
      <c r="BK118" s="143">
        <v>0</v>
      </c>
      <c r="BL118" s="143">
        <v>0</v>
      </c>
      <c r="BM118" s="143">
        <v>0</v>
      </c>
      <c r="BN118" s="143">
        <v>0</v>
      </c>
      <c r="BO118" s="143">
        <v>0</v>
      </c>
      <c r="BP118" s="143"/>
      <c r="BQ118" s="143"/>
      <c r="BR118" s="144">
        <f t="shared" si="181"/>
        <v>0</v>
      </c>
      <c r="BS118" s="143">
        <v>0</v>
      </c>
      <c r="BT118" s="143">
        <v>0</v>
      </c>
      <c r="BU118" s="143">
        <v>0</v>
      </c>
      <c r="BV118" s="143">
        <v>0</v>
      </c>
      <c r="BW118" s="143">
        <v>0</v>
      </c>
      <c r="BX118" s="143">
        <v>0</v>
      </c>
      <c r="BY118" s="143">
        <v>0</v>
      </c>
      <c r="BZ118" s="143">
        <v>0</v>
      </c>
      <c r="CA118" s="143"/>
      <c r="CB118" s="143"/>
      <c r="CC118" s="144">
        <f t="shared" si="182"/>
        <v>0</v>
      </c>
      <c r="CD118" s="143">
        <v>0</v>
      </c>
      <c r="CE118" s="143">
        <v>0</v>
      </c>
      <c r="CF118" s="143">
        <v>0</v>
      </c>
      <c r="CG118" s="143">
        <v>0</v>
      </c>
      <c r="CH118" s="143">
        <v>0</v>
      </c>
      <c r="CI118" s="143">
        <v>0</v>
      </c>
      <c r="CJ118" s="143">
        <v>0</v>
      </c>
      <c r="CK118" s="143">
        <v>0</v>
      </c>
      <c r="CL118" s="145"/>
      <c r="CM118" s="145"/>
      <c r="CN118" s="146">
        <f t="shared" si="183"/>
        <v>0</v>
      </c>
      <c r="CO118" s="138"/>
      <c r="CP118" s="147" t="s">
        <v>2952</v>
      </c>
      <c r="CQ118" s="138"/>
      <c r="CR118" s="147"/>
      <c r="CS118" s="55"/>
      <c r="CT118" s="55"/>
      <c r="CU118" s="149" t="s">
        <v>2951</v>
      </c>
      <c r="CV118" s="141" t="s">
        <v>27</v>
      </c>
      <c r="CW118" s="142">
        <v>3</v>
      </c>
      <c r="CX118" s="143" t="s">
        <v>2953</v>
      </c>
      <c r="CY118" s="143" t="s">
        <v>2954</v>
      </c>
      <c r="CZ118" s="143" t="s">
        <v>2955</v>
      </c>
      <c r="DA118" s="143" t="s">
        <v>2956</v>
      </c>
      <c r="DB118" s="143" t="s">
        <v>2957</v>
      </c>
      <c r="DC118" s="143" t="s">
        <v>2958</v>
      </c>
      <c r="DD118" s="143" t="s">
        <v>2959</v>
      </c>
      <c r="DE118" s="143" t="s">
        <v>2960</v>
      </c>
      <c r="DF118" s="143" t="s">
        <v>2961</v>
      </c>
      <c r="DG118" s="143" t="s">
        <v>2962</v>
      </c>
      <c r="DH118" s="144" t="s">
        <v>2963</v>
      </c>
      <c r="DI118" s="143" t="s">
        <v>2953</v>
      </c>
      <c r="DJ118" s="143" t="s">
        <v>2954</v>
      </c>
      <c r="DK118" s="143" t="s">
        <v>2955</v>
      </c>
      <c r="DL118" s="143" t="s">
        <v>2956</v>
      </c>
      <c r="DM118" s="143" t="s">
        <v>2957</v>
      </c>
      <c r="DN118" s="143" t="s">
        <v>2958</v>
      </c>
      <c r="DO118" s="143" t="s">
        <v>2959</v>
      </c>
      <c r="DP118" s="143" t="s">
        <v>2960</v>
      </c>
      <c r="DQ118" s="143" t="s">
        <v>2961</v>
      </c>
      <c r="DR118" s="143" t="s">
        <v>2962</v>
      </c>
      <c r="DS118" s="144" t="s">
        <v>2963</v>
      </c>
      <c r="DT118" s="143" t="s">
        <v>2953</v>
      </c>
      <c r="DU118" s="143" t="s">
        <v>2954</v>
      </c>
      <c r="DV118" s="143" t="s">
        <v>2955</v>
      </c>
      <c r="DW118" s="143" t="s">
        <v>2956</v>
      </c>
      <c r="DX118" s="143" t="s">
        <v>2957</v>
      </c>
      <c r="DY118" s="143" t="s">
        <v>2958</v>
      </c>
      <c r="DZ118" s="143" t="s">
        <v>2959</v>
      </c>
      <c r="EA118" s="143" t="s">
        <v>2960</v>
      </c>
      <c r="EB118" s="143" t="s">
        <v>2961</v>
      </c>
      <c r="EC118" s="143" t="s">
        <v>2962</v>
      </c>
      <c r="ED118" s="144" t="s">
        <v>2963</v>
      </c>
      <c r="EE118" s="143" t="s">
        <v>2953</v>
      </c>
      <c r="EF118" s="143" t="s">
        <v>2954</v>
      </c>
      <c r="EG118" s="143" t="s">
        <v>2955</v>
      </c>
      <c r="EH118" s="143" t="s">
        <v>2956</v>
      </c>
      <c r="EI118" s="143" t="s">
        <v>2957</v>
      </c>
      <c r="EJ118" s="143" t="s">
        <v>2958</v>
      </c>
      <c r="EK118" s="143" t="s">
        <v>2959</v>
      </c>
      <c r="EL118" s="143" t="s">
        <v>2960</v>
      </c>
      <c r="EM118" s="143" t="s">
        <v>2961</v>
      </c>
      <c r="EN118" s="143" t="s">
        <v>2962</v>
      </c>
      <c r="EO118" s="144" t="s">
        <v>2963</v>
      </c>
      <c r="EP118" s="143" t="s">
        <v>2953</v>
      </c>
      <c r="EQ118" s="143" t="s">
        <v>2954</v>
      </c>
      <c r="ER118" s="143" t="s">
        <v>2955</v>
      </c>
      <c r="ES118" s="143" t="s">
        <v>2956</v>
      </c>
      <c r="ET118" s="143" t="s">
        <v>2957</v>
      </c>
      <c r="EU118" s="143" t="s">
        <v>2958</v>
      </c>
      <c r="EV118" s="143" t="s">
        <v>2959</v>
      </c>
      <c r="EW118" s="143" t="s">
        <v>2960</v>
      </c>
      <c r="EX118" s="143" t="s">
        <v>2961</v>
      </c>
      <c r="EY118" s="143" t="s">
        <v>2962</v>
      </c>
      <c r="EZ118" s="144" t="s">
        <v>2963</v>
      </c>
      <c r="FA118" s="143" t="s">
        <v>2953</v>
      </c>
      <c r="FB118" s="143" t="s">
        <v>2954</v>
      </c>
      <c r="FC118" s="143" t="s">
        <v>2955</v>
      </c>
      <c r="FD118" s="143" t="s">
        <v>2956</v>
      </c>
      <c r="FE118" s="143" t="s">
        <v>2957</v>
      </c>
      <c r="FF118" s="143" t="s">
        <v>2958</v>
      </c>
      <c r="FG118" s="143" t="s">
        <v>2959</v>
      </c>
      <c r="FH118" s="143" t="s">
        <v>2960</v>
      </c>
      <c r="FI118" s="143" t="s">
        <v>2961</v>
      </c>
      <c r="FJ118" s="143" t="s">
        <v>2962</v>
      </c>
      <c r="FK118" s="144" t="s">
        <v>2963</v>
      </c>
      <c r="FL118" s="143" t="s">
        <v>2953</v>
      </c>
      <c r="FM118" s="143" t="s">
        <v>2954</v>
      </c>
      <c r="FN118" s="143" t="s">
        <v>2955</v>
      </c>
      <c r="FO118" s="143" t="s">
        <v>2956</v>
      </c>
      <c r="FP118" s="143" t="s">
        <v>2957</v>
      </c>
      <c r="FQ118" s="143" t="s">
        <v>2958</v>
      </c>
      <c r="FR118" s="143" t="s">
        <v>2959</v>
      </c>
      <c r="FS118" s="143" t="s">
        <v>2960</v>
      </c>
      <c r="FT118" s="143" t="s">
        <v>2961</v>
      </c>
      <c r="FU118" s="143" t="s">
        <v>2962</v>
      </c>
      <c r="FV118" s="144" t="s">
        <v>2963</v>
      </c>
      <c r="FW118" s="143" t="s">
        <v>2953</v>
      </c>
      <c r="FX118" s="143" t="s">
        <v>2954</v>
      </c>
      <c r="FY118" s="143" t="s">
        <v>2955</v>
      </c>
      <c r="FZ118" s="143" t="s">
        <v>2956</v>
      </c>
      <c r="GA118" s="143" t="s">
        <v>2957</v>
      </c>
      <c r="GB118" s="143" t="s">
        <v>2958</v>
      </c>
      <c r="GC118" s="143" t="s">
        <v>2959</v>
      </c>
      <c r="GD118" s="143" t="s">
        <v>2960</v>
      </c>
      <c r="GE118" s="145" t="s">
        <v>2961</v>
      </c>
      <c r="GF118" s="145" t="s">
        <v>2962</v>
      </c>
      <c r="GG118" s="146" t="s">
        <v>2963</v>
      </c>
      <c r="GH118" s="138"/>
      <c r="GI118" s="147" t="s">
        <v>2952</v>
      </c>
      <c r="GJ118" s="138"/>
      <c r="GK118" s="147"/>
      <c r="GL118" s="55"/>
    </row>
    <row r="119" spans="1:194" ht="20.25" customHeight="1">
      <c r="A119" s="86"/>
      <c r="B119" s="149" t="s">
        <v>2964</v>
      </c>
      <c r="C119" s="141" t="s">
        <v>27</v>
      </c>
      <c r="D119" s="142">
        <v>3</v>
      </c>
      <c r="E119" s="143">
        <v>0</v>
      </c>
      <c r="F119" s="143">
        <v>0</v>
      </c>
      <c r="G119" s="143">
        <v>0</v>
      </c>
      <c r="H119" s="143">
        <v>0</v>
      </c>
      <c r="I119" s="143">
        <v>0</v>
      </c>
      <c r="J119" s="143">
        <v>0</v>
      </c>
      <c r="K119" s="143">
        <v>0</v>
      </c>
      <c r="L119" s="143">
        <v>0</v>
      </c>
      <c r="M119" s="143"/>
      <c r="N119" s="143"/>
      <c r="O119" s="144">
        <f t="shared" si="176"/>
        <v>0</v>
      </c>
      <c r="P119" s="143">
        <v>0</v>
      </c>
      <c r="Q119" s="143">
        <v>0</v>
      </c>
      <c r="R119" s="143">
        <v>0</v>
      </c>
      <c r="S119" s="143">
        <v>0</v>
      </c>
      <c r="T119" s="143">
        <v>0</v>
      </c>
      <c r="U119" s="143">
        <v>0</v>
      </c>
      <c r="V119" s="143">
        <v>0</v>
      </c>
      <c r="W119" s="143">
        <v>0</v>
      </c>
      <c r="X119" s="143"/>
      <c r="Y119" s="143"/>
      <c r="Z119" s="144">
        <f t="shared" si="177"/>
        <v>0</v>
      </c>
      <c r="AA119" s="143">
        <v>0</v>
      </c>
      <c r="AB119" s="143">
        <v>0</v>
      </c>
      <c r="AC119" s="143">
        <v>0</v>
      </c>
      <c r="AD119" s="143">
        <v>0</v>
      </c>
      <c r="AE119" s="143">
        <v>0</v>
      </c>
      <c r="AF119" s="143">
        <v>0</v>
      </c>
      <c r="AG119" s="143">
        <v>0</v>
      </c>
      <c r="AH119" s="143">
        <v>0</v>
      </c>
      <c r="AI119" s="143"/>
      <c r="AJ119" s="143"/>
      <c r="AK119" s="144">
        <f t="shared" si="178"/>
        <v>0</v>
      </c>
      <c r="AL119" s="143">
        <v>0</v>
      </c>
      <c r="AM119" s="143">
        <v>0</v>
      </c>
      <c r="AN119" s="143">
        <v>0</v>
      </c>
      <c r="AO119" s="143">
        <v>0</v>
      </c>
      <c r="AP119" s="143">
        <v>0</v>
      </c>
      <c r="AQ119" s="143">
        <v>0</v>
      </c>
      <c r="AR119" s="143">
        <v>0</v>
      </c>
      <c r="AS119" s="143">
        <v>0</v>
      </c>
      <c r="AT119" s="143"/>
      <c r="AU119" s="143"/>
      <c r="AV119" s="144">
        <f t="shared" si="179"/>
        <v>0</v>
      </c>
      <c r="AW119" s="143">
        <v>0</v>
      </c>
      <c r="AX119" s="143">
        <v>0</v>
      </c>
      <c r="AY119" s="143">
        <v>0</v>
      </c>
      <c r="AZ119" s="143">
        <v>0</v>
      </c>
      <c r="BA119" s="143">
        <v>0</v>
      </c>
      <c r="BB119" s="143">
        <v>0</v>
      </c>
      <c r="BC119" s="143">
        <v>0</v>
      </c>
      <c r="BD119" s="143">
        <v>0</v>
      </c>
      <c r="BE119" s="143"/>
      <c r="BF119" s="143"/>
      <c r="BG119" s="144">
        <f t="shared" si="180"/>
        <v>0</v>
      </c>
      <c r="BH119" s="143">
        <v>0</v>
      </c>
      <c r="BI119" s="143">
        <v>0</v>
      </c>
      <c r="BJ119" s="143">
        <v>0</v>
      </c>
      <c r="BK119" s="143">
        <v>0</v>
      </c>
      <c r="BL119" s="143">
        <v>0</v>
      </c>
      <c r="BM119" s="143">
        <v>0</v>
      </c>
      <c r="BN119" s="143">
        <v>0</v>
      </c>
      <c r="BO119" s="143">
        <v>0</v>
      </c>
      <c r="BP119" s="143"/>
      <c r="BQ119" s="143"/>
      <c r="BR119" s="144">
        <f t="shared" si="181"/>
        <v>0</v>
      </c>
      <c r="BS119" s="143">
        <v>0</v>
      </c>
      <c r="BT119" s="143">
        <v>0</v>
      </c>
      <c r="BU119" s="143">
        <v>0</v>
      </c>
      <c r="BV119" s="143">
        <v>0</v>
      </c>
      <c r="BW119" s="143">
        <v>0</v>
      </c>
      <c r="BX119" s="143">
        <v>0</v>
      </c>
      <c r="BY119" s="143">
        <v>0</v>
      </c>
      <c r="BZ119" s="143">
        <v>0</v>
      </c>
      <c r="CA119" s="143"/>
      <c r="CB119" s="143"/>
      <c r="CC119" s="144">
        <f t="shared" si="182"/>
        <v>0</v>
      </c>
      <c r="CD119" s="143">
        <v>0</v>
      </c>
      <c r="CE119" s="143">
        <v>0</v>
      </c>
      <c r="CF119" s="143">
        <v>0</v>
      </c>
      <c r="CG119" s="143">
        <v>0</v>
      </c>
      <c r="CH119" s="143">
        <v>0</v>
      </c>
      <c r="CI119" s="143">
        <v>0</v>
      </c>
      <c r="CJ119" s="143">
        <v>0</v>
      </c>
      <c r="CK119" s="143">
        <v>0</v>
      </c>
      <c r="CL119" s="145"/>
      <c r="CM119" s="145"/>
      <c r="CN119" s="146">
        <f t="shared" si="183"/>
        <v>0</v>
      </c>
      <c r="CO119" s="138"/>
      <c r="CP119" s="147" t="s">
        <v>2965</v>
      </c>
      <c r="CQ119" s="138"/>
      <c r="CR119" s="147"/>
      <c r="CS119" s="55"/>
      <c r="CT119" s="55"/>
      <c r="CU119" s="149" t="s">
        <v>2964</v>
      </c>
      <c r="CV119" s="141" t="s">
        <v>27</v>
      </c>
      <c r="CW119" s="142">
        <v>3</v>
      </c>
      <c r="CX119" s="143" t="s">
        <v>2966</v>
      </c>
      <c r="CY119" s="143" t="s">
        <v>2967</v>
      </c>
      <c r="CZ119" s="143" t="s">
        <v>2968</v>
      </c>
      <c r="DA119" s="143" t="s">
        <v>2969</v>
      </c>
      <c r="DB119" s="143" t="s">
        <v>2970</v>
      </c>
      <c r="DC119" s="143" t="s">
        <v>2971</v>
      </c>
      <c r="DD119" s="143" t="s">
        <v>2972</v>
      </c>
      <c r="DE119" s="143" t="s">
        <v>2973</v>
      </c>
      <c r="DF119" s="143" t="s">
        <v>2974</v>
      </c>
      <c r="DG119" s="143" t="s">
        <v>2975</v>
      </c>
      <c r="DH119" s="144" t="s">
        <v>2976</v>
      </c>
      <c r="DI119" s="143" t="s">
        <v>2966</v>
      </c>
      <c r="DJ119" s="143" t="s">
        <v>2967</v>
      </c>
      <c r="DK119" s="143" t="s">
        <v>2968</v>
      </c>
      <c r="DL119" s="143" t="s">
        <v>2969</v>
      </c>
      <c r="DM119" s="143" t="s">
        <v>2970</v>
      </c>
      <c r="DN119" s="143" t="s">
        <v>2971</v>
      </c>
      <c r="DO119" s="143" t="s">
        <v>2972</v>
      </c>
      <c r="DP119" s="143" t="s">
        <v>2973</v>
      </c>
      <c r="DQ119" s="143" t="s">
        <v>2974</v>
      </c>
      <c r="DR119" s="143" t="s">
        <v>2975</v>
      </c>
      <c r="DS119" s="144" t="s">
        <v>2976</v>
      </c>
      <c r="DT119" s="143" t="s">
        <v>2966</v>
      </c>
      <c r="DU119" s="143" t="s">
        <v>2967</v>
      </c>
      <c r="DV119" s="143" t="s">
        <v>2968</v>
      </c>
      <c r="DW119" s="143" t="s">
        <v>2969</v>
      </c>
      <c r="DX119" s="143" t="s">
        <v>2970</v>
      </c>
      <c r="DY119" s="143" t="s">
        <v>2971</v>
      </c>
      <c r="DZ119" s="143" t="s">
        <v>2972</v>
      </c>
      <c r="EA119" s="143" t="s">
        <v>2973</v>
      </c>
      <c r="EB119" s="143" t="s">
        <v>2974</v>
      </c>
      <c r="EC119" s="143" t="s">
        <v>2975</v>
      </c>
      <c r="ED119" s="144" t="s">
        <v>2976</v>
      </c>
      <c r="EE119" s="143" t="s">
        <v>2966</v>
      </c>
      <c r="EF119" s="143" t="s">
        <v>2967</v>
      </c>
      <c r="EG119" s="143" t="s">
        <v>2968</v>
      </c>
      <c r="EH119" s="143" t="s">
        <v>2969</v>
      </c>
      <c r="EI119" s="143" t="s">
        <v>2970</v>
      </c>
      <c r="EJ119" s="143" t="s">
        <v>2971</v>
      </c>
      <c r="EK119" s="143" t="s">
        <v>2972</v>
      </c>
      <c r="EL119" s="143" t="s">
        <v>2973</v>
      </c>
      <c r="EM119" s="143" t="s">
        <v>2974</v>
      </c>
      <c r="EN119" s="143" t="s">
        <v>2975</v>
      </c>
      <c r="EO119" s="144" t="s">
        <v>2976</v>
      </c>
      <c r="EP119" s="143" t="s">
        <v>2966</v>
      </c>
      <c r="EQ119" s="143" t="s">
        <v>2967</v>
      </c>
      <c r="ER119" s="143" t="s">
        <v>2968</v>
      </c>
      <c r="ES119" s="143" t="s">
        <v>2969</v>
      </c>
      <c r="ET119" s="143" t="s">
        <v>2970</v>
      </c>
      <c r="EU119" s="143" t="s">
        <v>2971</v>
      </c>
      <c r="EV119" s="143" t="s">
        <v>2972</v>
      </c>
      <c r="EW119" s="143" t="s">
        <v>2973</v>
      </c>
      <c r="EX119" s="143" t="s">
        <v>2974</v>
      </c>
      <c r="EY119" s="143" t="s">
        <v>2975</v>
      </c>
      <c r="EZ119" s="144" t="s">
        <v>2976</v>
      </c>
      <c r="FA119" s="143" t="s">
        <v>2966</v>
      </c>
      <c r="FB119" s="143" t="s">
        <v>2967</v>
      </c>
      <c r="FC119" s="143" t="s">
        <v>2968</v>
      </c>
      <c r="FD119" s="143" t="s">
        <v>2969</v>
      </c>
      <c r="FE119" s="143" t="s">
        <v>2970</v>
      </c>
      <c r="FF119" s="143" t="s">
        <v>2971</v>
      </c>
      <c r="FG119" s="143" t="s">
        <v>2972</v>
      </c>
      <c r="FH119" s="143" t="s">
        <v>2973</v>
      </c>
      <c r="FI119" s="143" t="s">
        <v>2974</v>
      </c>
      <c r="FJ119" s="143" t="s">
        <v>2975</v>
      </c>
      <c r="FK119" s="144" t="s">
        <v>2976</v>
      </c>
      <c r="FL119" s="143" t="s">
        <v>2966</v>
      </c>
      <c r="FM119" s="143" t="s">
        <v>2967</v>
      </c>
      <c r="FN119" s="143" t="s">
        <v>2968</v>
      </c>
      <c r="FO119" s="143" t="s">
        <v>2969</v>
      </c>
      <c r="FP119" s="143" t="s">
        <v>2970</v>
      </c>
      <c r="FQ119" s="143" t="s">
        <v>2971</v>
      </c>
      <c r="FR119" s="143" t="s">
        <v>2972</v>
      </c>
      <c r="FS119" s="143" t="s">
        <v>2973</v>
      </c>
      <c r="FT119" s="143" t="s">
        <v>2974</v>
      </c>
      <c r="FU119" s="143" t="s">
        <v>2975</v>
      </c>
      <c r="FV119" s="144" t="s">
        <v>2976</v>
      </c>
      <c r="FW119" s="143" t="s">
        <v>2966</v>
      </c>
      <c r="FX119" s="143" t="s">
        <v>2967</v>
      </c>
      <c r="FY119" s="143" t="s">
        <v>2968</v>
      </c>
      <c r="FZ119" s="143" t="s">
        <v>2969</v>
      </c>
      <c r="GA119" s="143" t="s">
        <v>2970</v>
      </c>
      <c r="GB119" s="143" t="s">
        <v>2971</v>
      </c>
      <c r="GC119" s="143" t="s">
        <v>2972</v>
      </c>
      <c r="GD119" s="143" t="s">
        <v>2973</v>
      </c>
      <c r="GE119" s="145" t="s">
        <v>2974</v>
      </c>
      <c r="GF119" s="145" t="s">
        <v>2975</v>
      </c>
      <c r="GG119" s="146" t="s">
        <v>2976</v>
      </c>
      <c r="GH119" s="138"/>
      <c r="GI119" s="147" t="s">
        <v>2965</v>
      </c>
      <c r="GJ119" s="138"/>
      <c r="GK119" s="147"/>
      <c r="GL119" s="55"/>
    </row>
    <row r="120" spans="1:194" ht="20.25" customHeight="1">
      <c r="A120" s="86"/>
      <c r="B120" s="149" t="s">
        <v>2977</v>
      </c>
      <c r="C120" s="141" t="s">
        <v>27</v>
      </c>
      <c r="D120" s="142">
        <v>3</v>
      </c>
      <c r="E120" s="144">
        <f t="shared" ref="E120:L120" si="304">IFERROR(SUM(E118:E119), 0)</f>
        <v>0</v>
      </c>
      <c r="F120" s="144">
        <f t="shared" si="304"/>
        <v>0</v>
      </c>
      <c r="G120" s="144">
        <f t="shared" si="304"/>
        <v>0</v>
      </c>
      <c r="H120" s="144">
        <f t="shared" si="304"/>
        <v>0</v>
      </c>
      <c r="I120" s="144">
        <f t="shared" si="304"/>
        <v>0</v>
      </c>
      <c r="J120" s="144">
        <f t="shared" si="304"/>
        <v>0</v>
      </c>
      <c r="K120" s="144">
        <f t="shared" si="304"/>
        <v>0</v>
      </c>
      <c r="L120" s="144">
        <f t="shared" si="304"/>
        <v>0</v>
      </c>
      <c r="M120" s="144">
        <f>IFERROR(SUM(M118:M119), 0)</f>
        <v>0</v>
      </c>
      <c r="N120" s="144">
        <f>IFERROR(SUM(N118:N119), 0)</f>
        <v>0</v>
      </c>
      <c r="O120" s="144">
        <f t="shared" si="176"/>
        <v>0</v>
      </c>
      <c r="P120" s="144">
        <f t="shared" ref="P120:Y120" si="305">IFERROR(SUM(P118:P119), 0)</f>
        <v>0</v>
      </c>
      <c r="Q120" s="144">
        <f t="shared" si="305"/>
        <v>0</v>
      </c>
      <c r="R120" s="144">
        <f t="shared" si="305"/>
        <v>0</v>
      </c>
      <c r="S120" s="144">
        <f t="shared" si="305"/>
        <v>0</v>
      </c>
      <c r="T120" s="144">
        <f t="shared" si="305"/>
        <v>0</v>
      </c>
      <c r="U120" s="144">
        <f t="shared" si="305"/>
        <v>0</v>
      </c>
      <c r="V120" s="144">
        <f t="shared" si="305"/>
        <v>0</v>
      </c>
      <c r="W120" s="144">
        <f t="shared" si="305"/>
        <v>0</v>
      </c>
      <c r="X120" s="144">
        <f t="shared" si="305"/>
        <v>0</v>
      </c>
      <c r="Y120" s="144">
        <f t="shared" si="305"/>
        <v>0</v>
      </c>
      <c r="Z120" s="144">
        <f t="shared" si="177"/>
        <v>0</v>
      </c>
      <c r="AA120" s="144">
        <f t="shared" ref="AA120:AJ120" si="306">IFERROR(SUM(AA118:AA119), 0)</f>
        <v>0</v>
      </c>
      <c r="AB120" s="144">
        <f t="shared" si="306"/>
        <v>0</v>
      </c>
      <c r="AC120" s="144">
        <f t="shared" si="306"/>
        <v>0</v>
      </c>
      <c r="AD120" s="144">
        <f t="shared" si="306"/>
        <v>0</v>
      </c>
      <c r="AE120" s="144">
        <f t="shared" si="306"/>
        <v>0</v>
      </c>
      <c r="AF120" s="144">
        <f t="shared" si="306"/>
        <v>0</v>
      </c>
      <c r="AG120" s="144">
        <f t="shared" si="306"/>
        <v>0</v>
      </c>
      <c r="AH120" s="144">
        <f t="shared" si="306"/>
        <v>0</v>
      </c>
      <c r="AI120" s="144">
        <f t="shared" si="306"/>
        <v>0</v>
      </c>
      <c r="AJ120" s="144">
        <f t="shared" si="306"/>
        <v>0</v>
      </c>
      <c r="AK120" s="144">
        <f t="shared" si="178"/>
        <v>0</v>
      </c>
      <c r="AL120" s="144">
        <f t="shared" ref="AL120:AU120" si="307">IFERROR(SUM(AL118:AL119), 0)</f>
        <v>0</v>
      </c>
      <c r="AM120" s="144">
        <f t="shared" si="307"/>
        <v>0</v>
      </c>
      <c r="AN120" s="144">
        <f t="shared" si="307"/>
        <v>0</v>
      </c>
      <c r="AO120" s="144">
        <f t="shared" si="307"/>
        <v>1.3720000000000001</v>
      </c>
      <c r="AP120" s="144">
        <f t="shared" si="307"/>
        <v>0</v>
      </c>
      <c r="AQ120" s="144">
        <f t="shared" si="307"/>
        <v>0</v>
      </c>
      <c r="AR120" s="144">
        <f t="shared" si="307"/>
        <v>0</v>
      </c>
      <c r="AS120" s="144">
        <f t="shared" si="307"/>
        <v>0</v>
      </c>
      <c r="AT120" s="144">
        <f t="shared" si="307"/>
        <v>0</v>
      </c>
      <c r="AU120" s="144">
        <f t="shared" si="307"/>
        <v>0</v>
      </c>
      <c r="AV120" s="144">
        <f t="shared" si="179"/>
        <v>1.3720000000000001</v>
      </c>
      <c r="AW120" s="144">
        <f t="shared" ref="AW120:BF120" si="308">IFERROR(SUM(AW118:AW119), 0)</f>
        <v>0</v>
      </c>
      <c r="AX120" s="144">
        <f t="shared" si="308"/>
        <v>0</v>
      </c>
      <c r="AY120" s="144">
        <f t="shared" si="308"/>
        <v>0</v>
      </c>
      <c r="AZ120" s="144">
        <f t="shared" si="308"/>
        <v>1.341</v>
      </c>
      <c r="BA120" s="144">
        <f t="shared" si="308"/>
        <v>0</v>
      </c>
      <c r="BB120" s="144">
        <f t="shared" si="308"/>
        <v>0</v>
      </c>
      <c r="BC120" s="144">
        <f t="shared" si="308"/>
        <v>0</v>
      </c>
      <c r="BD120" s="144">
        <f t="shared" si="308"/>
        <v>0</v>
      </c>
      <c r="BE120" s="144">
        <f t="shared" si="308"/>
        <v>0</v>
      </c>
      <c r="BF120" s="144">
        <f t="shared" si="308"/>
        <v>0</v>
      </c>
      <c r="BG120" s="144">
        <f t="shared" si="180"/>
        <v>1.341</v>
      </c>
      <c r="BH120" s="144">
        <f t="shared" ref="BH120:BQ120" si="309">IFERROR(SUM(BH118:BH119), 0)</f>
        <v>0</v>
      </c>
      <c r="BI120" s="144">
        <f t="shared" si="309"/>
        <v>0</v>
      </c>
      <c r="BJ120" s="144">
        <f t="shared" si="309"/>
        <v>0</v>
      </c>
      <c r="BK120" s="144">
        <f t="shared" si="309"/>
        <v>0</v>
      </c>
      <c r="BL120" s="144">
        <f t="shared" si="309"/>
        <v>0</v>
      </c>
      <c r="BM120" s="144">
        <f t="shared" si="309"/>
        <v>0</v>
      </c>
      <c r="BN120" s="144">
        <f t="shared" si="309"/>
        <v>0</v>
      </c>
      <c r="BO120" s="144">
        <f t="shared" si="309"/>
        <v>0</v>
      </c>
      <c r="BP120" s="144">
        <f t="shared" si="309"/>
        <v>0</v>
      </c>
      <c r="BQ120" s="144">
        <f t="shared" si="309"/>
        <v>0</v>
      </c>
      <c r="BR120" s="144">
        <f t="shared" si="181"/>
        <v>0</v>
      </c>
      <c r="BS120" s="144">
        <f t="shared" ref="BS120:CB120" si="310">IFERROR(SUM(BS118:BS119), 0)</f>
        <v>0</v>
      </c>
      <c r="BT120" s="144">
        <f t="shared" si="310"/>
        <v>0</v>
      </c>
      <c r="BU120" s="144">
        <f t="shared" si="310"/>
        <v>0</v>
      </c>
      <c r="BV120" s="144">
        <f t="shared" si="310"/>
        <v>0</v>
      </c>
      <c r="BW120" s="144">
        <f t="shared" si="310"/>
        <v>0</v>
      </c>
      <c r="BX120" s="144">
        <f t="shared" si="310"/>
        <v>0</v>
      </c>
      <c r="BY120" s="144">
        <f t="shared" si="310"/>
        <v>0</v>
      </c>
      <c r="BZ120" s="144">
        <f t="shared" si="310"/>
        <v>0</v>
      </c>
      <c r="CA120" s="144">
        <f t="shared" si="310"/>
        <v>0</v>
      </c>
      <c r="CB120" s="144">
        <f t="shared" si="310"/>
        <v>0</v>
      </c>
      <c r="CC120" s="144">
        <f t="shared" si="182"/>
        <v>0</v>
      </c>
      <c r="CD120" s="144">
        <f t="shared" ref="CD120:CM120" si="311">IFERROR(SUM(CD118:CD119), 0)</f>
        <v>0</v>
      </c>
      <c r="CE120" s="144">
        <f t="shared" si="311"/>
        <v>0</v>
      </c>
      <c r="CF120" s="144">
        <f t="shared" si="311"/>
        <v>0</v>
      </c>
      <c r="CG120" s="144">
        <f t="shared" si="311"/>
        <v>0</v>
      </c>
      <c r="CH120" s="144">
        <f t="shared" si="311"/>
        <v>0</v>
      </c>
      <c r="CI120" s="144">
        <f t="shared" si="311"/>
        <v>0</v>
      </c>
      <c r="CJ120" s="144">
        <f t="shared" si="311"/>
        <v>0</v>
      </c>
      <c r="CK120" s="144">
        <f t="shared" si="311"/>
        <v>0</v>
      </c>
      <c r="CL120" s="148">
        <f t="shared" si="311"/>
        <v>0</v>
      </c>
      <c r="CM120" s="148">
        <f t="shared" si="311"/>
        <v>0</v>
      </c>
      <c r="CN120" s="146">
        <f t="shared" si="183"/>
        <v>0</v>
      </c>
      <c r="CO120" s="138"/>
      <c r="CP120" s="147" t="s">
        <v>2978</v>
      </c>
      <c r="CQ120" s="138"/>
      <c r="CR120" s="147"/>
      <c r="CS120" s="55"/>
      <c r="CT120" s="55"/>
      <c r="CU120" s="149" t="s">
        <v>2977</v>
      </c>
      <c r="CV120" s="141" t="s">
        <v>27</v>
      </c>
      <c r="CW120" s="142">
        <v>3</v>
      </c>
      <c r="CX120" s="144" t="s">
        <v>2979</v>
      </c>
      <c r="CY120" s="144" t="s">
        <v>2980</v>
      </c>
      <c r="CZ120" s="144" t="s">
        <v>2981</v>
      </c>
      <c r="DA120" s="144" t="s">
        <v>2982</v>
      </c>
      <c r="DB120" s="144" t="s">
        <v>2983</v>
      </c>
      <c r="DC120" s="144" t="s">
        <v>2984</v>
      </c>
      <c r="DD120" s="144" t="s">
        <v>2985</v>
      </c>
      <c r="DE120" s="144" t="s">
        <v>2986</v>
      </c>
      <c r="DF120" s="144" t="s">
        <v>2987</v>
      </c>
      <c r="DG120" s="144" t="s">
        <v>2988</v>
      </c>
      <c r="DH120" s="144" t="s">
        <v>2989</v>
      </c>
      <c r="DI120" s="144" t="s">
        <v>2979</v>
      </c>
      <c r="DJ120" s="144" t="s">
        <v>2980</v>
      </c>
      <c r="DK120" s="144" t="s">
        <v>2981</v>
      </c>
      <c r="DL120" s="144" t="s">
        <v>2982</v>
      </c>
      <c r="DM120" s="144" t="s">
        <v>2983</v>
      </c>
      <c r="DN120" s="144" t="s">
        <v>2984</v>
      </c>
      <c r="DO120" s="144" t="s">
        <v>2985</v>
      </c>
      <c r="DP120" s="144" t="s">
        <v>2986</v>
      </c>
      <c r="DQ120" s="144" t="s">
        <v>2987</v>
      </c>
      <c r="DR120" s="144" t="s">
        <v>2988</v>
      </c>
      <c r="DS120" s="144" t="s">
        <v>2989</v>
      </c>
      <c r="DT120" s="144" t="s">
        <v>2979</v>
      </c>
      <c r="DU120" s="144" t="s">
        <v>2980</v>
      </c>
      <c r="DV120" s="144" t="s">
        <v>2981</v>
      </c>
      <c r="DW120" s="144" t="s">
        <v>2982</v>
      </c>
      <c r="DX120" s="144" t="s">
        <v>2983</v>
      </c>
      <c r="DY120" s="144" t="s">
        <v>2984</v>
      </c>
      <c r="DZ120" s="144" t="s">
        <v>2985</v>
      </c>
      <c r="EA120" s="144" t="s">
        <v>2986</v>
      </c>
      <c r="EB120" s="144" t="s">
        <v>2987</v>
      </c>
      <c r="EC120" s="144" t="s">
        <v>2988</v>
      </c>
      <c r="ED120" s="144" t="s">
        <v>2989</v>
      </c>
      <c r="EE120" s="144" t="s">
        <v>2979</v>
      </c>
      <c r="EF120" s="144" t="s">
        <v>2980</v>
      </c>
      <c r="EG120" s="144" t="s">
        <v>2981</v>
      </c>
      <c r="EH120" s="144" t="s">
        <v>2982</v>
      </c>
      <c r="EI120" s="144" t="s">
        <v>2983</v>
      </c>
      <c r="EJ120" s="144" t="s">
        <v>2984</v>
      </c>
      <c r="EK120" s="144" t="s">
        <v>2985</v>
      </c>
      <c r="EL120" s="144" t="s">
        <v>2986</v>
      </c>
      <c r="EM120" s="144" t="s">
        <v>2987</v>
      </c>
      <c r="EN120" s="144" t="s">
        <v>2988</v>
      </c>
      <c r="EO120" s="144" t="s">
        <v>2989</v>
      </c>
      <c r="EP120" s="144" t="s">
        <v>2979</v>
      </c>
      <c r="EQ120" s="144" t="s">
        <v>2980</v>
      </c>
      <c r="ER120" s="144" t="s">
        <v>2981</v>
      </c>
      <c r="ES120" s="144" t="s">
        <v>2982</v>
      </c>
      <c r="ET120" s="144" t="s">
        <v>2983</v>
      </c>
      <c r="EU120" s="144" t="s">
        <v>2984</v>
      </c>
      <c r="EV120" s="144" t="s">
        <v>2985</v>
      </c>
      <c r="EW120" s="144" t="s">
        <v>2986</v>
      </c>
      <c r="EX120" s="144" t="s">
        <v>2987</v>
      </c>
      <c r="EY120" s="144" t="s">
        <v>2988</v>
      </c>
      <c r="EZ120" s="144" t="s">
        <v>2989</v>
      </c>
      <c r="FA120" s="144" t="s">
        <v>2979</v>
      </c>
      <c r="FB120" s="144" t="s">
        <v>2980</v>
      </c>
      <c r="FC120" s="144" t="s">
        <v>2981</v>
      </c>
      <c r="FD120" s="144" t="s">
        <v>2982</v>
      </c>
      <c r="FE120" s="144" t="s">
        <v>2983</v>
      </c>
      <c r="FF120" s="144" t="s">
        <v>2984</v>
      </c>
      <c r="FG120" s="144" t="s">
        <v>2985</v>
      </c>
      <c r="FH120" s="144" t="s">
        <v>2986</v>
      </c>
      <c r="FI120" s="144" t="s">
        <v>2987</v>
      </c>
      <c r="FJ120" s="144" t="s">
        <v>2988</v>
      </c>
      <c r="FK120" s="144" t="s">
        <v>2989</v>
      </c>
      <c r="FL120" s="144" t="s">
        <v>2979</v>
      </c>
      <c r="FM120" s="144" t="s">
        <v>2980</v>
      </c>
      <c r="FN120" s="144" t="s">
        <v>2981</v>
      </c>
      <c r="FO120" s="144" t="s">
        <v>2982</v>
      </c>
      <c r="FP120" s="144" t="s">
        <v>2983</v>
      </c>
      <c r="FQ120" s="144" t="s">
        <v>2984</v>
      </c>
      <c r="FR120" s="144" t="s">
        <v>2985</v>
      </c>
      <c r="FS120" s="144" t="s">
        <v>2986</v>
      </c>
      <c r="FT120" s="144" t="s">
        <v>2987</v>
      </c>
      <c r="FU120" s="144" t="s">
        <v>2988</v>
      </c>
      <c r="FV120" s="144" t="s">
        <v>2989</v>
      </c>
      <c r="FW120" s="144" t="s">
        <v>2979</v>
      </c>
      <c r="FX120" s="144" t="s">
        <v>2980</v>
      </c>
      <c r="FY120" s="144" t="s">
        <v>2981</v>
      </c>
      <c r="FZ120" s="144" t="s">
        <v>2982</v>
      </c>
      <c r="GA120" s="144" t="s">
        <v>2983</v>
      </c>
      <c r="GB120" s="144" t="s">
        <v>2984</v>
      </c>
      <c r="GC120" s="144" t="s">
        <v>2985</v>
      </c>
      <c r="GD120" s="144" t="s">
        <v>2986</v>
      </c>
      <c r="GE120" s="148" t="s">
        <v>2987</v>
      </c>
      <c r="GF120" s="148" t="s">
        <v>2988</v>
      </c>
      <c r="GG120" s="146" t="s">
        <v>2989</v>
      </c>
      <c r="GH120" s="138"/>
      <c r="GI120" s="147" t="s">
        <v>2978</v>
      </c>
      <c r="GJ120" s="138"/>
      <c r="GK120" s="147"/>
      <c r="GL120" s="55"/>
    </row>
    <row r="121" spans="1:194" ht="20.25" customHeight="1">
      <c r="A121" s="131"/>
      <c r="B121" s="24" t="s">
        <v>2990</v>
      </c>
      <c r="C121" s="141" t="s">
        <v>27</v>
      </c>
      <c r="D121" s="142">
        <v>3</v>
      </c>
      <c r="E121" s="144">
        <f t="shared" ref="E121:L122" si="312">IFERROR(SUM(E112,E115,E118), 0)</f>
        <v>2.2559999999999998</v>
      </c>
      <c r="F121" s="144">
        <f t="shared" si="312"/>
        <v>0.92500000000000004</v>
      </c>
      <c r="G121" s="144">
        <f t="shared" si="312"/>
        <v>0.51800000000000002</v>
      </c>
      <c r="H121" s="144">
        <f t="shared" si="312"/>
        <v>0.36799999999999999</v>
      </c>
      <c r="I121" s="144">
        <f t="shared" si="312"/>
        <v>0</v>
      </c>
      <c r="J121" s="144">
        <f t="shared" si="312"/>
        <v>0</v>
      </c>
      <c r="K121" s="144">
        <f t="shared" si="312"/>
        <v>0</v>
      </c>
      <c r="L121" s="144">
        <f t="shared" si="312"/>
        <v>0</v>
      </c>
      <c r="M121" s="144">
        <f>IFERROR(SUM(M112,M115,M118), 0)</f>
        <v>0</v>
      </c>
      <c r="N121" s="144">
        <f>IFERROR(SUM(N112,N115,N118), 0)</f>
        <v>0</v>
      </c>
      <c r="O121" s="144">
        <f t="shared" si="176"/>
        <v>4.0670000000000002</v>
      </c>
      <c r="P121" s="144">
        <f t="shared" ref="P121:Y122" si="313">IFERROR(SUM(P112,P115,P118), 0)</f>
        <v>11.128</v>
      </c>
      <c r="Q121" s="144">
        <f t="shared" si="313"/>
        <v>0.63</v>
      </c>
      <c r="R121" s="144">
        <f t="shared" si="313"/>
        <v>0.35199999999999998</v>
      </c>
      <c r="S121" s="144">
        <f t="shared" si="313"/>
        <v>0.34200000000000003</v>
      </c>
      <c r="T121" s="144">
        <f t="shared" si="313"/>
        <v>0</v>
      </c>
      <c r="U121" s="144">
        <f t="shared" si="313"/>
        <v>0</v>
      </c>
      <c r="V121" s="144">
        <f t="shared" si="313"/>
        <v>0</v>
      </c>
      <c r="W121" s="144">
        <f t="shared" si="313"/>
        <v>0</v>
      </c>
      <c r="X121" s="144">
        <f t="shared" si="313"/>
        <v>0</v>
      </c>
      <c r="Y121" s="144">
        <f t="shared" si="313"/>
        <v>0</v>
      </c>
      <c r="Z121" s="144">
        <f t="shared" si="177"/>
        <v>12.452000000000002</v>
      </c>
      <c r="AA121" s="144">
        <f t="shared" ref="AA121:AJ122" si="314">IFERROR(SUM(AA112,AA115,AA118), 0)</f>
        <v>0.218</v>
      </c>
      <c r="AB121" s="144">
        <f t="shared" si="314"/>
        <v>0.378</v>
      </c>
      <c r="AC121" s="144">
        <f t="shared" si="314"/>
        <v>0.21099999999999999</v>
      </c>
      <c r="AD121" s="144">
        <f t="shared" si="314"/>
        <v>0.437</v>
      </c>
      <c r="AE121" s="144">
        <f t="shared" si="314"/>
        <v>0</v>
      </c>
      <c r="AF121" s="144">
        <f t="shared" si="314"/>
        <v>0</v>
      </c>
      <c r="AG121" s="144">
        <f t="shared" si="314"/>
        <v>0</v>
      </c>
      <c r="AH121" s="144">
        <f t="shared" si="314"/>
        <v>0</v>
      </c>
      <c r="AI121" s="144">
        <f t="shared" si="314"/>
        <v>0</v>
      </c>
      <c r="AJ121" s="144">
        <f t="shared" si="314"/>
        <v>0</v>
      </c>
      <c r="AK121" s="144">
        <f t="shared" si="178"/>
        <v>1.244</v>
      </c>
      <c r="AL121" s="144">
        <f t="shared" ref="AL121:AU122" si="315">IFERROR(SUM(AL112,AL115,AL118), 0)</f>
        <v>2.8930000000000002</v>
      </c>
      <c r="AM121" s="144">
        <f t="shared" si="315"/>
        <v>0.95</v>
      </c>
      <c r="AN121" s="144">
        <f t="shared" si="315"/>
        <v>0.47499999999999998</v>
      </c>
      <c r="AO121" s="144">
        <f t="shared" si="315"/>
        <v>3.2149999999999999</v>
      </c>
      <c r="AP121" s="144">
        <f t="shared" si="315"/>
        <v>0</v>
      </c>
      <c r="AQ121" s="144">
        <f t="shared" si="315"/>
        <v>0</v>
      </c>
      <c r="AR121" s="144">
        <f t="shared" si="315"/>
        <v>0</v>
      </c>
      <c r="AS121" s="144">
        <f t="shared" si="315"/>
        <v>0</v>
      </c>
      <c r="AT121" s="144">
        <f t="shared" si="315"/>
        <v>0</v>
      </c>
      <c r="AU121" s="144">
        <f t="shared" si="315"/>
        <v>0</v>
      </c>
      <c r="AV121" s="144">
        <f t="shared" si="179"/>
        <v>7.5329999999999995</v>
      </c>
      <c r="AW121" s="144">
        <f t="shared" ref="AW121:BF122" si="316">IFERROR(SUM(AW112,AW115,AW118), 0)</f>
        <v>4.6429999999999998</v>
      </c>
      <c r="AX121" s="144">
        <f t="shared" si="316"/>
        <v>1.5249999999999999</v>
      </c>
      <c r="AY121" s="144">
        <f t="shared" si="316"/>
        <v>0.76200000000000001</v>
      </c>
      <c r="AZ121" s="144">
        <f t="shared" si="316"/>
        <v>3.17</v>
      </c>
      <c r="BA121" s="144">
        <f t="shared" si="316"/>
        <v>0</v>
      </c>
      <c r="BB121" s="144">
        <f t="shared" si="316"/>
        <v>0</v>
      </c>
      <c r="BC121" s="144">
        <f t="shared" si="316"/>
        <v>0</v>
      </c>
      <c r="BD121" s="144">
        <f t="shared" si="316"/>
        <v>0</v>
      </c>
      <c r="BE121" s="144">
        <f t="shared" si="316"/>
        <v>0</v>
      </c>
      <c r="BF121" s="144">
        <f t="shared" si="316"/>
        <v>0</v>
      </c>
      <c r="BG121" s="144">
        <f t="shared" si="180"/>
        <v>10.1</v>
      </c>
      <c r="BH121" s="144">
        <f t="shared" ref="BH121:BQ122" si="317">IFERROR(SUM(BH112,BH115,BH118), 0)</f>
        <v>2.3860000000000001</v>
      </c>
      <c r="BI121" s="144">
        <f t="shared" si="317"/>
        <v>0.78400000000000003</v>
      </c>
      <c r="BJ121" s="144">
        <f t="shared" si="317"/>
        <v>0.39200000000000002</v>
      </c>
      <c r="BK121" s="144">
        <f t="shared" si="317"/>
        <v>3.5999999999999997E-2</v>
      </c>
      <c r="BL121" s="144">
        <f t="shared" si="317"/>
        <v>0</v>
      </c>
      <c r="BM121" s="144">
        <f t="shared" si="317"/>
        <v>0</v>
      </c>
      <c r="BN121" s="144">
        <f t="shared" si="317"/>
        <v>0</v>
      </c>
      <c r="BO121" s="144">
        <f t="shared" si="317"/>
        <v>0</v>
      </c>
      <c r="BP121" s="144">
        <f t="shared" si="317"/>
        <v>0</v>
      </c>
      <c r="BQ121" s="144">
        <f t="shared" si="317"/>
        <v>0</v>
      </c>
      <c r="BR121" s="144">
        <f t="shared" si="181"/>
        <v>3.5979999999999999</v>
      </c>
      <c r="BS121" s="144">
        <f t="shared" ref="BS121:CB122" si="318">IFERROR(SUM(BS112,BS115,BS118), 0)</f>
        <v>1.0820000000000001</v>
      </c>
      <c r="BT121" s="144">
        <f t="shared" si="318"/>
        <v>0.35499999999999998</v>
      </c>
      <c r="BU121" s="144">
        <f t="shared" si="318"/>
        <v>0.17799999999999999</v>
      </c>
      <c r="BV121" s="144">
        <f t="shared" si="318"/>
        <v>1.6E-2</v>
      </c>
      <c r="BW121" s="144">
        <f t="shared" si="318"/>
        <v>0</v>
      </c>
      <c r="BX121" s="144">
        <f t="shared" si="318"/>
        <v>0</v>
      </c>
      <c r="BY121" s="144">
        <f t="shared" si="318"/>
        <v>0</v>
      </c>
      <c r="BZ121" s="144">
        <f t="shared" si="318"/>
        <v>0</v>
      </c>
      <c r="CA121" s="144">
        <f t="shared" si="318"/>
        <v>0</v>
      </c>
      <c r="CB121" s="144">
        <f t="shared" si="318"/>
        <v>0</v>
      </c>
      <c r="CC121" s="144">
        <f t="shared" si="182"/>
        <v>1.631</v>
      </c>
      <c r="CD121" s="144">
        <f t="shared" ref="CD121:CM122" si="319">IFERROR(SUM(CD112,CD115,CD118), 0)</f>
        <v>0.75</v>
      </c>
      <c r="CE121" s="144">
        <f t="shared" si="319"/>
        <v>0.246</v>
      </c>
      <c r="CF121" s="144">
        <f t="shared" si="319"/>
        <v>0.123</v>
      </c>
      <c r="CG121" s="144">
        <f t="shared" si="319"/>
        <v>1.0999999999999999E-2</v>
      </c>
      <c r="CH121" s="144">
        <f t="shared" si="319"/>
        <v>0</v>
      </c>
      <c r="CI121" s="144">
        <f t="shared" si="319"/>
        <v>0</v>
      </c>
      <c r="CJ121" s="144">
        <f t="shared" si="319"/>
        <v>0</v>
      </c>
      <c r="CK121" s="144">
        <f t="shared" si="319"/>
        <v>0</v>
      </c>
      <c r="CL121" s="148">
        <f t="shared" si="319"/>
        <v>0</v>
      </c>
      <c r="CM121" s="148">
        <f t="shared" si="319"/>
        <v>0</v>
      </c>
      <c r="CN121" s="146">
        <f t="shared" si="183"/>
        <v>1.1299999999999999</v>
      </c>
      <c r="CO121" s="138"/>
      <c r="CP121" s="147" t="s">
        <v>2991</v>
      </c>
      <c r="CQ121" s="138"/>
      <c r="CR121" s="147"/>
      <c r="CS121" s="140"/>
      <c r="CT121" s="140"/>
      <c r="CU121" s="24" t="s">
        <v>2990</v>
      </c>
      <c r="CV121" s="141" t="s">
        <v>27</v>
      </c>
      <c r="CW121" s="142">
        <v>3</v>
      </c>
      <c r="CX121" s="144" t="s">
        <v>2992</v>
      </c>
      <c r="CY121" s="144" t="s">
        <v>2993</v>
      </c>
      <c r="CZ121" s="144" t="s">
        <v>2994</v>
      </c>
      <c r="DA121" s="144" t="s">
        <v>2995</v>
      </c>
      <c r="DB121" s="144" t="s">
        <v>2996</v>
      </c>
      <c r="DC121" s="144" t="s">
        <v>2997</v>
      </c>
      <c r="DD121" s="144" t="s">
        <v>2998</v>
      </c>
      <c r="DE121" s="144" t="s">
        <v>2999</v>
      </c>
      <c r="DF121" s="144" t="s">
        <v>3000</v>
      </c>
      <c r="DG121" s="144" t="s">
        <v>3001</v>
      </c>
      <c r="DH121" s="144" t="s">
        <v>3002</v>
      </c>
      <c r="DI121" s="144" t="s">
        <v>2992</v>
      </c>
      <c r="DJ121" s="144" t="s">
        <v>2993</v>
      </c>
      <c r="DK121" s="144" t="s">
        <v>2994</v>
      </c>
      <c r="DL121" s="144" t="s">
        <v>2995</v>
      </c>
      <c r="DM121" s="144" t="s">
        <v>2996</v>
      </c>
      <c r="DN121" s="144" t="s">
        <v>2997</v>
      </c>
      <c r="DO121" s="144" t="s">
        <v>2998</v>
      </c>
      <c r="DP121" s="144" t="s">
        <v>2999</v>
      </c>
      <c r="DQ121" s="144" t="s">
        <v>3000</v>
      </c>
      <c r="DR121" s="144" t="s">
        <v>3001</v>
      </c>
      <c r="DS121" s="144" t="s">
        <v>3002</v>
      </c>
      <c r="DT121" s="144" t="s">
        <v>2992</v>
      </c>
      <c r="DU121" s="144" t="s">
        <v>2993</v>
      </c>
      <c r="DV121" s="144" t="s">
        <v>2994</v>
      </c>
      <c r="DW121" s="144" t="s">
        <v>2995</v>
      </c>
      <c r="DX121" s="144" t="s">
        <v>2996</v>
      </c>
      <c r="DY121" s="144" t="s">
        <v>2997</v>
      </c>
      <c r="DZ121" s="144" t="s">
        <v>2998</v>
      </c>
      <c r="EA121" s="144" t="s">
        <v>2999</v>
      </c>
      <c r="EB121" s="144" t="s">
        <v>3000</v>
      </c>
      <c r="EC121" s="144" t="s">
        <v>3001</v>
      </c>
      <c r="ED121" s="144" t="s">
        <v>3002</v>
      </c>
      <c r="EE121" s="144" t="s">
        <v>2992</v>
      </c>
      <c r="EF121" s="144" t="s">
        <v>2993</v>
      </c>
      <c r="EG121" s="144" t="s">
        <v>2994</v>
      </c>
      <c r="EH121" s="144" t="s">
        <v>2995</v>
      </c>
      <c r="EI121" s="144" t="s">
        <v>2996</v>
      </c>
      <c r="EJ121" s="144" t="s">
        <v>2997</v>
      </c>
      <c r="EK121" s="144" t="s">
        <v>2998</v>
      </c>
      <c r="EL121" s="144" t="s">
        <v>2999</v>
      </c>
      <c r="EM121" s="144" t="s">
        <v>3000</v>
      </c>
      <c r="EN121" s="144" t="s">
        <v>3001</v>
      </c>
      <c r="EO121" s="144" t="s">
        <v>3002</v>
      </c>
      <c r="EP121" s="144" t="s">
        <v>2992</v>
      </c>
      <c r="EQ121" s="144" t="s">
        <v>2993</v>
      </c>
      <c r="ER121" s="144" t="s">
        <v>2994</v>
      </c>
      <c r="ES121" s="144" t="s">
        <v>2995</v>
      </c>
      <c r="ET121" s="144" t="s">
        <v>2996</v>
      </c>
      <c r="EU121" s="144" t="s">
        <v>2997</v>
      </c>
      <c r="EV121" s="144" t="s">
        <v>2998</v>
      </c>
      <c r="EW121" s="144" t="s">
        <v>2999</v>
      </c>
      <c r="EX121" s="144" t="s">
        <v>3000</v>
      </c>
      <c r="EY121" s="144" t="s">
        <v>3001</v>
      </c>
      <c r="EZ121" s="144" t="s">
        <v>3002</v>
      </c>
      <c r="FA121" s="144" t="s">
        <v>2992</v>
      </c>
      <c r="FB121" s="144" t="s">
        <v>2993</v>
      </c>
      <c r="FC121" s="144" t="s">
        <v>2994</v>
      </c>
      <c r="FD121" s="144" t="s">
        <v>2995</v>
      </c>
      <c r="FE121" s="144" t="s">
        <v>2996</v>
      </c>
      <c r="FF121" s="144" t="s">
        <v>2997</v>
      </c>
      <c r="FG121" s="144" t="s">
        <v>2998</v>
      </c>
      <c r="FH121" s="144" t="s">
        <v>2999</v>
      </c>
      <c r="FI121" s="144" t="s">
        <v>3000</v>
      </c>
      <c r="FJ121" s="144" t="s">
        <v>3001</v>
      </c>
      <c r="FK121" s="144" t="s">
        <v>3002</v>
      </c>
      <c r="FL121" s="144" t="s">
        <v>2992</v>
      </c>
      <c r="FM121" s="144" t="s">
        <v>2993</v>
      </c>
      <c r="FN121" s="144" t="s">
        <v>2994</v>
      </c>
      <c r="FO121" s="144" t="s">
        <v>2995</v>
      </c>
      <c r="FP121" s="144" t="s">
        <v>2996</v>
      </c>
      <c r="FQ121" s="144" t="s">
        <v>2997</v>
      </c>
      <c r="FR121" s="144" t="s">
        <v>2998</v>
      </c>
      <c r="FS121" s="144" t="s">
        <v>2999</v>
      </c>
      <c r="FT121" s="144" t="s">
        <v>3000</v>
      </c>
      <c r="FU121" s="144" t="s">
        <v>3001</v>
      </c>
      <c r="FV121" s="144" t="s">
        <v>3002</v>
      </c>
      <c r="FW121" s="144" t="s">
        <v>2992</v>
      </c>
      <c r="FX121" s="144" t="s">
        <v>2993</v>
      </c>
      <c r="FY121" s="144" t="s">
        <v>2994</v>
      </c>
      <c r="FZ121" s="144" t="s">
        <v>2995</v>
      </c>
      <c r="GA121" s="144" t="s">
        <v>2996</v>
      </c>
      <c r="GB121" s="144" t="s">
        <v>2997</v>
      </c>
      <c r="GC121" s="144" t="s">
        <v>2998</v>
      </c>
      <c r="GD121" s="144" t="s">
        <v>2999</v>
      </c>
      <c r="GE121" s="148" t="s">
        <v>3000</v>
      </c>
      <c r="GF121" s="148" t="s">
        <v>3001</v>
      </c>
      <c r="GG121" s="146" t="s">
        <v>3002</v>
      </c>
      <c r="GH121" s="138"/>
      <c r="GI121" s="147" t="s">
        <v>2991</v>
      </c>
      <c r="GJ121" s="138"/>
      <c r="GK121" s="147"/>
      <c r="GL121" s="140"/>
    </row>
    <row r="122" spans="1:194" ht="20.25" customHeight="1">
      <c r="A122" s="131"/>
      <c r="B122" s="24" t="s">
        <v>3003</v>
      </c>
      <c r="C122" s="141" t="s">
        <v>27</v>
      </c>
      <c r="D122" s="142">
        <v>3</v>
      </c>
      <c r="E122" s="144">
        <f t="shared" si="312"/>
        <v>0</v>
      </c>
      <c r="F122" s="144">
        <f t="shared" si="312"/>
        <v>0</v>
      </c>
      <c r="G122" s="144">
        <f t="shared" si="312"/>
        <v>0</v>
      </c>
      <c r="H122" s="144">
        <f t="shared" si="312"/>
        <v>0</v>
      </c>
      <c r="I122" s="144">
        <f t="shared" si="312"/>
        <v>0</v>
      </c>
      <c r="J122" s="144">
        <f t="shared" si="312"/>
        <v>0</v>
      </c>
      <c r="K122" s="144">
        <f t="shared" si="312"/>
        <v>0</v>
      </c>
      <c r="L122" s="144">
        <f t="shared" si="312"/>
        <v>0</v>
      </c>
      <c r="M122" s="144">
        <f>IFERROR(SUM(M113,M116,M119), 0)</f>
        <v>0</v>
      </c>
      <c r="N122" s="144">
        <f>IFERROR(SUM(N113,N116,N119), 0)</f>
        <v>0</v>
      </c>
      <c r="O122" s="144">
        <f t="shared" si="176"/>
        <v>0</v>
      </c>
      <c r="P122" s="144">
        <f t="shared" si="313"/>
        <v>0</v>
      </c>
      <c r="Q122" s="144">
        <f t="shared" si="313"/>
        <v>0</v>
      </c>
      <c r="R122" s="144">
        <f t="shared" si="313"/>
        <v>0</v>
      </c>
      <c r="S122" s="144">
        <f t="shared" si="313"/>
        <v>0</v>
      </c>
      <c r="T122" s="144">
        <f t="shared" si="313"/>
        <v>0</v>
      </c>
      <c r="U122" s="144">
        <f t="shared" si="313"/>
        <v>0</v>
      </c>
      <c r="V122" s="144">
        <f t="shared" si="313"/>
        <v>0</v>
      </c>
      <c r="W122" s="144">
        <f t="shared" si="313"/>
        <v>0</v>
      </c>
      <c r="X122" s="144">
        <f t="shared" si="313"/>
        <v>0</v>
      </c>
      <c r="Y122" s="144">
        <f t="shared" si="313"/>
        <v>0</v>
      </c>
      <c r="Z122" s="144">
        <f t="shared" si="177"/>
        <v>0</v>
      </c>
      <c r="AA122" s="144">
        <f t="shared" si="314"/>
        <v>0</v>
      </c>
      <c r="AB122" s="144">
        <f t="shared" si="314"/>
        <v>0</v>
      </c>
      <c r="AC122" s="144">
        <f t="shared" si="314"/>
        <v>0</v>
      </c>
      <c r="AD122" s="144">
        <f t="shared" si="314"/>
        <v>0</v>
      </c>
      <c r="AE122" s="144">
        <f t="shared" si="314"/>
        <v>0</v>
      </c>
      <c r="AF122" s="144">
        <f t="shared" si="314"/>
        <v>0</v>
      </c>
      <c r="AG122" s="144">
        <f t="shared" si="314"/>
        <v>0</v>
      </c>
      <c r="AH122" s="144">
        <f t="shared" si="314"/>
        <v>0</v>
      </c>
      <c r="AI122" s="144">
        <f t="shared" si="314"/>
        <v>0</v>
      </c>
      <c r="AJ122" s="144">
        <f t="shared" si="314"/>
        <v>0</v>
      </c>
      <c r="AK122" s="144">
        <f t="shared" si="178"/>
        <v>0</v>
      </c>
      <c r="AL122" s="144">
        <f t="shared" si="315"/>
        <v>0</v>
      </c>
      <c r="AM122" s="144">
        <f t="shared" si="315"/>
        <v>0</v>
      </c>
      <c r="AN122" s="144">
        <f t="shared" si="315"/>
        <v>0</v>
      </c>
      <c r="AO122" s="144">
        <f t="shared" si="315"/>
        <v>0</v>
      </c>
      <c r="AP122" s="144">
        <f t="shared" si="315"/>
        <v>0</v>
      </c>
      <c r="AQ122" s="144">
        <f t="shared" si="315"/>
        <v>0</v>
      </c>
      <c r="AR122" s="144">
        <f t="shared" si="315"/>
        <v>0</v>
      </c>
      <c r="AS122" s="144">
        <f t="shared" si="315"/>
        <v>0</v>
      </c>
      <c r="AT122" s="144">
        <f t="shared" si="315"/>
        <v>0</v>
      </c>
      <c r="AU122" s="144">
        <f t="shared" si="315"/>
        <v>0</v>
      </c>
      <c r="AV122" s="144">
        <f t="shared" si="179"/>
        <v>0</v>
      </c>
      <c r="AW122" s="144">
        <f t="shared" si="316"/>
        <v>0</v>
      </c>
      <c r="AX122" s="144">
        <f t="shared" si="316"/>
        <v>0</v>
      </c>
      <c r="AY122" s="144">
        <f t="shared" si="316"/>
        <v>0</v>
      </c>
      <c r="AZ122" s="144">
        <f t="shared" si="316"/>
        <v>0</v>
      </c>
      <c r="BA122" s="144">
        <f t="shared" si="316"/>
        <v>0</v>
      </c>
      <c r="BB122" s="144">
        <f t="shared" si="316"/>
        <v>0</v>
      </c>
      <c r="BC122" s="144">
        <f t="shared" si="316"/>
        <v>0</v>
      </c>
      <c r="BD122" s="144">
        <f t="shared" si="316"/>
        <v>0</v>
      </c>
      <c r="BE122" s="144">
        <f t="shared" si="316"/>
        <v>0</v>
      </c>
      <c r="BF122" s="144">
        <f t="shared" si="316"/>
        <v>0</v>
      </c>
      <c r="BG122" s="144">
        <f t="shared" si="180"/>
        <v>0</v>
      </c>
      <c r="BH122" s="144">
        <f t="shared" si="317"/>
        <v>0</v>
      </c>
      <c r="BI122" s="144">
        <f t="shared" si="317"/>
        <v>0</v>
      </c>
      <c r="BJ122" s="144">
        <f t="shared" si="317"/>
        <v>0</v>
      </c>
      <c r="BK122" s="144">
        <f t="shared" si="317"/>
        <v>0</v>
      </c>
      <c r="BL122" s="144">
        <f t="shared" si="317"/>
        <v>0</v>
      </c>
      <c r="BM122" s="144">
        <f t="shared" si="317"/>
        <v>0</v>
      </c>
      <c r="BN122" s="144">
        <f t="shared" si="317"/>
        <v>0</v>
      </c>
      <c r="BO122" s="144">
        <f t="shared" si="317"/>
        <v>0</v>
      </c>
      <c r="BP122" s="144">
        <f t="shared" si="317"/>
        <v>0</v>
      </c>
      <c r="BQ122" s="144">
        <f t="shared" si="317"/>
        <v>0</v>
      </c>
      <c r="BR122" s="144">
        <f t="shared" si="181"/>
        <v>0</v>
      </c>
      <c r="BS122" s="144">
        <f t="shared" si="318"/>
        <v>0</v>
      </c>
      <c r="BT122" s="144">
        <f t="shared" si="318"/>
        <v>0</v>
      </c>
      <c r="BU122" s="144">
        <f t="shared" si="318"/>
        <v>0</v>
      </c>
      <c r="BV122" s="144">
        <f t="shared" si="318"/>
        <v>0</v>
      </c>
      <c r="BW122" s="144">
        <f t="shared" si="318"/>
        <v>0</v>
      </c>
      <c r="BX122" s="144">
        <f t="shared" si="318"/>
        <v>0</v>
      </c>
      <c r="BY122" s="144">
        <f t="shared" si="318"/>
        <v>0</v>
      </c>
      <c r="BZ122" s="144">
        <f t="shared" si="318"/>
        <v>0</v>
      </c>
      <c r="CA122" s="144">
        <f t="shared" si="318"/>
        <v>0</v>
      </c>
      <c r="CB122" s="144">
        <f t="shared" si="318"/>
        <v>0</v>
      </c>
      <c r="CC122" s="144">
        <f t="shared" si="182"/>
        <v>0</v>
      </c>
      <c r="CD122" s="144">
        <f t="shared" si="319"/>
        <v>0</v>
      </c>
      <c r="CE122" s="144">
        <f t="shared" si="319"/>
        <v>0</v>
      </c>
      <c r="CF122" s="144">
        <f t="shared" si="319"/>
        <v>0</v>
      </c>
      <c r="CG122" s="144">
        <f t="shared" si="319"/>
        <v>0</v>
      </c>
      <c r="CH122" s="144">
        <f t="shared" si="319"/>
        <v>0</v>
      </c>
      <c r="CI122" s="144">
        <f t="shared" si="319"/>
        <v>0</v>
      </c>
      <c r="CJ122" s="144">
        <f t="shared" si="319"/>
        <v>0</v>
      </c>
      <c r="CK122" s="144">
        <f t="shared" si="319"/>
        <v>0</v>
      </c>
      <c r="CL122" s="148">
        <f t="shared" si="319"/>
        <v>0</v>
      </c>
      <c r="CM122" s="148">
        <f t="shared" si="319"/>
        <v>0</v>
      </c>
      <c r="CN122" s="146">
        <f t="shared" si="183"/>
        <v>0</v>
      </c>
      <c r="CO122" s="138"/>
      <c r="CP122" s="147" t="s">
        <v>3004</v>
      </c>
      <c r="CQ122" s="138"/>
      <c r="CR122" s="147"/>
      <c r="CS122" s="140"/>
      <c r="CT122" s="140"/>
      <c r="CU122" s="24" t="s">
        <v>3003</v>
      </c>
      <c r="CV122" s="141" t="s">
        <v>27</v>
      </c>
      <c r="CW122" s="142">
        <v>3</v>
      </c>
      <c r="CX122" s="144" t="s">
        <v>3005</v>
      </c>
      <c r="CY122" s="144" t="s">
        <v>3006</v>
      </c>
      <c r="CZ122" s="144" t="s">
        <v>3007</v>
      </c>
      <c r="DA122" s="144" t="s">
        <v>3008</v>
      </c>
      <c r="DB122" s="144" t="s">
        <v>3009</v>
      </c>
      <c r="DC122" s="144" t="s">
        <v>3010</v>
      </c>
      <c r="DD122" s="144" t="s">
        <v>3011</v>
      </c>
      <c r="DE122" s="144" t="s">
        <v>3012</v>
      </c>
      <c r="DF122" s="144" t="s">
        <v>3013</v>
      </c>
      <c r="DG122" s="144" t="s">
        <v>3014</v>
      </c>
      <c r="DH122" s="144" t="s">
        <v>3015</v>
      </c>
      <c r="DI122" s="144" t="s">
        <v>3005</v>
      </c>
      <c r="DJ122" s="144" t="s">
        <v>3006</v>
      </c>
      <c r="DK122" s="144" t="s">
        <v>3007</v>
      </c>
      <c r="DL122" s="144" t="s">
        <v>3008</v>
      </c>
      <c r="DM122" s="144" t="s">
        <v>3009</v>
      </c>
      <c r="DN122" s="144" t="s">
        <v>3010</v>
      </c>
      <c r="DO122" s="144" t="s">
        <v>3011</v>
      </c>
      <c r="DP122" s="144" t="s">
        <v>3012</v>
      </c>
      <c r="DQ122" s="144" t="s">
        <v>3013</v>
      </c>
      <c r="DR122" s="144" t="s">
        <v>3014</v>
      </c>
      <c r="DS122" s="144" t="s">
        <v>3015</v>
      </c>
      <c r="DT122" s="144" t="s">
        <v>3005</v>
      </c>
      <c r="DU122" s="144" t="s">
        <v>3006</v>
      </c>
      <c r="DV122" s="144" t="s">
        <v>3007</v>
      </c>
      <c r="DW122" s="144" t="s">
        <v>3008</v>
      </c>
      <c r="DX122" s="144" t="s">
        <v>3009</v>
      </c>
      <c r="DY122" s="144" t="s">
        <v>3010</v>
      </c>
      <c r="DZ122" s="144" t="s">
        <v>3011</v>
      </c>
      <c r="EA122" s="144" t="s">
        <v>3012</v>
      </c>
      <c r="EB122" s="144" t="s">
        <v>3013</v>
      </c>
      <c r="EC122" s="144" t="s">
        <v>3014</v>
      </c>
      <c r="ED122" s="144" t="s">
        <v>3015</v>
      </c>
      <c r="EE122" s="144" t="s">
        <v>3005</v>
      </c>
      <c r="EF122" s="144" t="s">
        <v>3006</v>
      </c>
      <c r="EG122" s="144" t="s">
        <v>3007</v>
      </c>
      <c r="EH122" s="144" t="s">
        <v>3008</v>
      </c>
      <c r="EI122" s="144" t="s">
        <v>3009</v>
      </c>
      <c r="EJ122" s="144" t="s">
        <v>3010</v>
      </c>
      <c r="EK122" s="144" t="s">
        <v>3011</v>
      </c>
      <c r="EL122" s="144" t="s">
        <v>3012</v>
      </c>
      <c r="EM122" s="144" t="s">
        <v>3013</v>
      </c>
      <c r="EN122" s="144" t="s">
        <v>3014</v>
      </c>
      <c r="EO122" s="144" t="s">
        <v>3015</v>
      </c>
      <c r="EP122" s="144" t="s">
        <v>3005</v>
      </c>
      <c r="EQ122" s="144" t="s">
        <v>3006</v>
      </c>
      <c r="ER122" s="144" t="s">
        <v>3007</v>
      </c>
      <c r="ES122" s="144" t="s">
        <v>3008</v>
      </c>
      <c r="ET122" s="144" t="s">
        <v>3009</v>
      </c>
      <c r="EU122" s="144" t="s">
        <v>3010</v>
      </c>
      <c r="EV122" s="144" t="s">
        <v>3011</v>
      </c>
      <c r="EW122" s="144" t="s">
        <v>3012</v>
      </c>
      <c r="EX122" s="144" t="s">
        <v>3013</v>
      </c>
      <c r="EY122" s="144" t="s">
        <v>3014</v>
      </c>
      <c r="EZ122" s="144" t="s">
        <v>3015</v>
      </c>
      <c r="FA122" s="144" t="s">
        <v>3005</v>
      </c>
      <c r="FB122" s="144" t="s">
        <v>3006</v>
      </c>
      <c r="FC122" s="144" t="s">
        <v>3007</v>
      </c>
      <c r="FD122" s="144" t="s">
        <v>3008</v>
      </c>
      <c r="FE122" s="144" t="s">
        <v>3009</v>
      </c>
      <c r="FF122" s="144" t="s">
        <v>3010</v>
      </c>
      <c r="FG122" s="144" t="s">
        <v>3011</v>
      </c>
      <c r="FH122" s="144" t="s">
        <v>3012</v>
      </c>
      <c r="FI122" s="144" t="s">
        <v>3013</v>
      </c>
      <c r="FJ122" s="144" t="s">
        <v>3014</v>
      </c>
      <c r="FK122" s="144" t="s">
        <v>3015</v>
      </c>
      <c r="FL122" s="144" t="s">
        <v>3005</v>
      </c>
      <c r="FM122" s="144" t="s">
        <v>3006</v>
      </c>
      <c r="FN122" s="144" t="s">
        <v>3007</v>
      </c>
      <c r="FO122" s="144" t="s">
        <v>3008</v>
      </c>
      <c r="FP122" s="144" t="s">
        <v>3009</v>
      </c>
      <c r="FQ122" s="144" t="s">
        <v>3010</v>
      </c>
      <c r="FR122" s="144" t="s">
        <v>3011</v>
      </c>
      <c r="FS122" s="144" t="s">
        <v>3012</v>
      </c>
      <c r="FT122" s="144" t="s">
        <v>3013</v>
      </c>
      <c r="FU122" s="144" t="s">
        <v>3014</v>
      </c>
      <c r="FV122" s="144" t="s">
        <v>3015</v>
      </c>
      <c r="FW122" s="144" t="s">
        <v>3005</v>
      </c>
      <c r="FX122" s="144" t="s">
        <v>3006</v>
      </c>
      <c r="FY122" s="144" t="s">
        <v>3007</v>
      </c>
      <c r="FZ122" s="144" t="s">
        <v>3008</v>
      </c>
      <c r="GA122" s="144" t="s">
        <v>3009</v>
      </c>
      <c r="GB122" s="144" t="s">
        <v>3010</v>
      </c>
      <c r="GC122" s="144" t="s">
        <v>3011</v>
      </c>
      <c r="GD122" s="144" t="s">
        <v>3012</v>
      </c>
      <c r="GE122" s="148" t="s">
        <v>3013</v>
      </c>
      <c r="GF122" s="148" t="s">
        <v>3014</v>
      </c>
      <c r="GG122" s="146" t="s">
        <v>3015</v>
      </c>
      <c r="GH122" s="138"/>
      <c r="GI122" s="147" t="s">
        <v>3004</v>
      </c>
      <c r="GJ122" s="138"/>
      <c r="GK122" s="147"/>
      <c r="GL122" s="140"/>
    </row>
    <row r="123" spans="1:194" ht="20.25" customHeight="1">
      <c r="A123" s="131"/>
      <c r="B123" s="24" t="s">
        <v>3016</v>
      </c>
      <c r="C123" s="141" t="s">
        <v>27</v>
      </c>
      <c r="D123" s="142">
        <v>3</v>
      </c>
      <c r="E123" s="144">
        <f>IFERROR(SUM(E114,E117,E120), 0)</f>
        <v>2.2559999999999998</v>
      </c>
      <c r="F123" s="144">
        <f t="shared" ref="F123:L123" si="320">IFERROR(SUM(F121:F122), 0)</f>
        <v>0.92500000000000004</v>
      </c>
      <c r="G123" s="144">
        <f t="shared" si="320"/>
        <v>0.51800000000000002</v>
      </c>
      <c r="H123" s="144">
        <f t="shared" si="320"/>
        <v>0.36799999999999999</v>
      </c>
      <c r="I123" s="144">
        <f t="shared" si="320"/>
        <v>0</v>
      </c>
      <c r="J123" s="144">
        <f t="shared" si="320"/>
        <v>0</v>
      </c>
      <c r="K123" s="144">
        <f t="shared" si="320"/>
        <v>0</v>
      </c>
      <c r="L123" s="144">
        <f t="shared" si="320"/>
        <v>0</v>
      </c>
      <c r="M123" s="144">
        <f>IFERROR(SUM(M121:M122), 0)</f>
        <v>0</v>
      </c>
      <c r="N123" s="144">
        <f>IFERROR(SUM(N121:N122), 0)</f>
        <v>0</v>
      </c>
      <c r="O123" s="144">
        <f t="shared" si="176"/>
        <v>4.0670000000000002</v>
      </c>
      <c r="P123" s="144">
        <f>IFERROR(SUM(P114,P117,P120), 0)</f>
        <v>11.128</v>
      </c>
      <c r="Q123" s="144">
        <f t="shared" ref="Q123:Y123" si="321">IFERROR(SUM(Q121:Q122), 0)</f>
        <v>0.63</v>
      </c>
      <c r="R123" s="144">
        <f t="shared" si="321"/>
        <v>0.35199999999999998</v>
      </c>
      <c r="S123" s="144">
        <f t="shared" si="321"/>
        <v>0.34200000000000003</v>
      </c>
      <c r="T123" s="144">
        <f t="shared" si="321"/>
        <v>0</v>
      </c>
      <c r="U123" s="144">
        <f t="shared" si="321"/>
        <v>0</v>
      </c>
      <c r="V123" s="144">
        <f t="shared" si="321"/>
        <v>0</v>
      </c>
      <c r="W123" s="144">
        <f t="shared" si="321"/>
        <v>0</v>
      </c>
      <c r="X123" s="144">
        <f t="shared" si="321"/>
        <v>0</v>
      </c>
      <c r="Y123" s="144">
        <f t="shared" si="321"/>
        <v>0</v>
      </c>
      <c r="Z123" s="144">
        <f t="shared" si="177"/>
        <v>12.452000000000002</v>
      </c>
      <c r="AA123" s="144">
        <f>IFERROR(SUM(AA114,AA117,AA120), 0)</f>
        <v>0.218</v>
      </c>
      <c r="AB123" s="144">
        <f t="shared" ref="AB123:AJ123" si="322">IFERROR(SUM(AB121:AB122), 0)</f>
        <v>0.378</v>
      </c>
      <c r="AC123" s="144">
        <f t="shared" si="322"/>
        <v>0.21099999999999999</v>
      </c>
      <c r="AD123" s="144">
        <f t="shared" si="322"/>
        <v>0.437</v>
      </c>
      <c r="AE123" s="144">
        <f t="shared" si="322"/>
        <v>0</v>
      </c>
      <c r="AF123" s="144">
        <f t="shared" si="322"/>
        <v>0</v>
      </c>
      <c r="AG123" s="144">
        <f t="shared" si="322"/>
        <v>0</v>
      </c>
      <c r="AH123" s="144">
        <f t="shared" si="322"/>
        <v>0</v>
      </c>
      <c r="AI123" s="144">
        <f t="shared" si="322"/>
        <v>0</v>
      </c>
      <c r="AJ123" s="144">
        <f t="shared" si="322"/>
        <v>0</v>
      </c>
      <c r="AK123" s="144">
        <f t="shared" si="178"/>
        <v>1.244</v>
      </c>
      <c r="AL123" s="144">
        <f>IFERROR(SUM(AL114,AL117,AL120), 0)</f>
        <v>2.8930000000000002</v>
      </c>
      <c r="AM123" s="144">
        <f t="shared" ref="AM123:AU123" si="323">IFERROR(SUM(AM121:AM122), 0)</f>
        <v>0.95</v>
      </c>
      <c r="AN123" s="144">
        <f t="shared" si="323"/>
        <v>0.47499999999999998</v>
      </c>
      <c r="AO123" s="144">
        <f t="shared" si="323"/>
        <v>3.2149999999999999</v>
      </c>
      <c r="AP123" s="144">
        <f t="shared" si="323"/>
        <v>0</v>
      </c>
      <c r="AQ123" s="144">
        <f t="shared" si="323"/>
        <v>0</v>
      </c>
      <c r="AR123" s="144">
        <f t="shared" si="323"/>
        <v>0</v>
      </c>
      <c r="AS123" s="144">
        <f t="shared" si="323"/>
        <v>0</v>
      </c>
      <c r="AT123" s="144">
        <f t="shared" si="323"/>
        <v>0</v>
      </c>
      <c r="AU123" s="144">
        <f t="shared" si="323"/>
        <v>0</v>
      </c>
      <c r="AV123" s="144">
        <f t="shared" si="179"/>
        <v>7.5329999999999995</v>
      </c>
      <c r="AW123" s="144">
        <f>IFERROR(SUM(AW114,AW117,AW120), 0)</f>
        <v>4.6429999999999998</v>
      </c>
      <c r="AX123" s="144">
        <f t="shared" ref="AX123:BF123" si="324">IFERROR(SUM(AX121:AX122), 0)</f>
        <v>1.5249999999999999</v>
      </c>
      <c r="AY123" s="144">
        <f t="shared" si="324"/>
        <v>0.76200000000000001</v>
      </c>
      <c r="AZ123" s="144">
        <f t="shared" si="324"/>
        <v>3.17</v>
      </c>
      <c r="BA123" s="144">
        <f t="shared" si="324"/>
        <v>0</v>
      </c>
      <c r="BB123" s="144">
        <f t="shared" si="324"/>
        <v>0</v>
      </c>
      <c r="BC123" s="144">
        <f t="shared" si="324"/>
        <v>0</v>
      </c>
      <c r="BD123" s="144">
        <f t="shared" si="324"/>
        <v>0</v>
      </c>
      <c r="BE123" s="144">
        <f t="shared" si="324"/>
        <v>0</v>
      </c>
      <c r="BF123" s="144">
        <f t="shared" si="324"/>
        <v>0</v>
      </c>
      <c r="BG123" s="144">
        <f t="shared" si="180"/>
        <v>10.1</v>
      </c>
      <c r="BH123" s="144">
        <f>IFERROR(SUM(BH114,BH117,BH120), 0)</f>
        <v>2.3860000000000001</v>
      </c>
      <c r="BI123" s="144">
        <f t="shared" ref="BI123:BQ123" si="325">IFERROR(SUM(BI121:BI122), 0)</f>
        <v>0.78400000000000003</v>
      </c>
      <c r="BJ123" s="144">
        <f t="shared" si="325"/>
        <v>0.39200000000000002</v>
      </c>
      <c r="BK123" s="144">
        <f t="shared" si="325"/>
        <v>3.5999999999999997E-2</v>
      </c>
      <c r="BL123" s="144">
        <f t="shared" si="325"/>
        <v>0</v>
      </c>
      <c r="BM123" s="144">
        <f t="shared" si="325"/>
        <v>0</v>
      </c>
      <c r="BN123" s="144">
        <f t="shared" si="325"/>
        <v>0</v>
      </c>
      <c r="BO123" s="144">
        <f t="shared" si="325"/>
        <v>0</v>
      </c>
      <c r="BP123" s="144">
        <f t="shared" si="325"/>
        <v>0</v>
      </c>
      <c r="BQ123" s="144">
        <f t="shared" si="325"/>
        <v>0</v>
      </c>
      <c r="BR123" s="144">
        <f t="shared" si="181"/>
        <v>3.5979999999999999</v>
      </c>
      <c r="BS123" s="144">
        <f>IFERROR(SUM(BS114,BS117,BS120), 0)</f>
        <v>1.0820000000000001</v>
      </c>
      <c r="BT123" s="144">
        <f t="shared" ref="BT123:CB123" si="326">IFERROR(SUM(BT121:BT122), 0)</f>
        <v>0.35499999999999998</v>
      </c>
      <c r="BU123" s="144">
        <f t="shared" si="326"/>
        <v>0.17799999999999999</v>
      </c>
      <c r="BV123" s="144">
        <f t="shared" si="326"/>
        <v>1.6E-2</v>
      </c>
      <c r="BW123" s="144">
        <f t="shared" si="326"/>
        <v>0</v>
      </c>
      <c r="BX123" s="144">
        <f t="shared" si="326"/>
        <v>0</v>
      </c>
      <c r="BY123" s="144">
        <f t="shared" si="326"/>
        <v>0</v>
      </c>
      <c r="BZ123" s="144">
        <f t="shared" si="326"/>
        <v>0</v>
      </c>
      <c r="CA123" s="144">
        <f t="shared" si="326"/>
        <v>0</v>
      </c>
      <c r="CB123" s="144">
        <f t="shared" si="326"/>
        <v>0</v>
      </c>
      <c r="CC123" s="144">
        <f t="shared" si="182"/>
        <v>1.631</v>
      </c>
      <c r="CD123" s="144">
        <f>IFERROR(SUM(CD114,CD117,CD120), 0)</f>
        <v>0.75</v>
      </c>
      <c r="CE123" s="144">
        <f t="shared" ref="CE123:CM123" si="327">IFERROR(SUM(CE121:CE122), 0)</f>
        <v>0.246</v>
      </c>
      <c r="CF123" s="144">
        <f t="shared" si="327"/>
        <v>0.123</v>
      </c>
      <c r="CG123" s="144">
        <f t="shared" si="327"/>
        <v>1.0999999999999999E-2</v>
      </c>
      <c r="CH123" s="144">
        <f t="shared" si="327"/>
        <v>0</v>
      </c>
      <c r="CI123" s="144">
        <f t="shared" si="327"/>
        <v>0</v>
      </c>
      <c r="CJ123" s="144">
        <f t="shared" si="327"/>
        <v>0</v>
      </c>
      <c r="CK123" s="144">
        <f t="shared" si="327"/>
        <v>0</v>
      </c>
      <c r="CL123" s="148">
        <f t="shared" si="327"/>
        <v>0</v>
      </c>
      <c r="CM123" s="148">
        <f t="shared" si="327"/>
        <v>0</v>
      </c>
      <c r="CN123" s="146">
        <f t="shared" si="183"/>
        <v>1.1299999999999999</v>
      </c>
      <c r="CO123" s="138"/>
      <c r="CP123" s="147" t="s">
        <v>3017</v>
      </c>
      <c r="CQ123" s="138"/>
      <c r="CR123" s="147"/>
      <c r="CS123" s="140"/>
      <c r="CT123" s="140"/>
      <c r="CU123" s="24" t="s">
        <v>3016</v>
      </c>
      <c r="CV123" s="141" t="s">
        <v>27</v>
      </c>
      <c r="CW123" s="142">
        <v>3</v>
      </c>
      <c r="CX123" s="144" t="s">
        <v>3018</v>
      </c>
      <c r="CY123" s="144" t="s">
        <v>3019</v>
      </c>
      <c r="CZ123" s="144" t="s">
        <v>3020</v>
      </c>
      <c r="DA123" s="144" t="s">
        <v>3021</v>
      </c>
      <c r="DB123" s="144" t="s">
        <v>3022</v>
      </c>
      <c r="DC123" s="144" t="s">
        <v>3023</v>
      </c>
      <c r="DD123" s="144" t="s">
        <v>3024</v>
      </c>
      <c r="DE123" s="144" t="s">
        <v>3025</v>
      </c>
      <c r="DF123" s="144" t="s">
        <v>3026</v>
      </c>
      <c r="DG123" s="144" t="s">
        <v>3027</v>
      </c>
      <c r="DH123" s="144" t="s">
        <v>3028</v>
      </c>
      <c r="DI123" s="144" t="s">
        <v>3018</v>
      </c>
      <c r="DJ123" s="144" t="s">
        <v>3019</v>
      </c>
      <c r="DK123" s="144" t="s">
        <v>3020</v>
      </c>
      <c r="DL123" s="144" t="s">
        <v>3021</v>
      </c>
      <c r="DM123" s="144" t="s">
        <v>3022</v>
      </c>
      <c r="DN123" s="144" t="s">
        <v>3023</v>
      </c>
      <c r="DO123" s="144" t="s">
        <v>3024</v>
      </c>
      <c r="DP123" s="144" t="s">
        <v>3025</v>
      </c>
      <c r="DQ123" s="144" t="s">
        <v>3026</v>
      </c>
      <c r="DR123" s="144" t="s">
        <v>3027</v>
      </c>
      <c r="DS123" s="144" t="s">
        <v>3028</v>
      </c>
      <c r="DT123" s="144" t="s">
        <v>3018</v>
      </c>
      <c r="DU123" s="144" t="s">
        <v>3019</v>
      </c>
      <c r="DV123" s="144" t="s">
        <v>3020</v>
      </c>
      <c r="DW123" s="144" t="s">
        <v>3021</v>
      </c>
      <c r="DX123" s="144" t="s">
        <v>3022</v>
      </c>
      <c r="DY123" s="144" t="s">
        <v>3023</v>
      </c>
      <c r="DZ123" s="144" t="s">
        <v>3024</v>
      </c>
      <c r="EA123" s="144" t="s">
        <v>3025</v>
      </c>
      <c r="EB123" s="144" t="s">
        <v>3026</v>
      </c>
      <c r="EC123" s="144" t="s">
        <v>3027</v>
      </c>
      <c r="ED123" s="144" t="s">
        <v>3028</v>
      </c>
      <c r="EE123" s="144" t="s">
        <v>3018</v>
      </c>
      <c r="EF123" s="144" t="s">
        <v>3019</v>
      </c>
      <c r="EG123" s="144" t="s">
        <v>3020</v>
      </c>
      <c r="EH123" s="144" t="s">
        <v>3021</v>
      </c>
      <c r="EI123" s="144" t="s">
        <v>3022</v>
      </c>
      <c r="EJ123" s="144" t="s">
        <v>3023</v>
      </c>
      <c r="EK123" s="144" t="s">
        <v>3024</v>
      </c>
      <c r="EL123" s="144" t="s">
        <v>3025</v>
      </c>
      <c r="EM123" s="144" t="s">
        <v>3026</v>
      </c>
      <c r="EN123" s="144" t="s">
        <v>3027</v>
      </c>
      <c r="EO123" s="144" t="s">
        <v>3028</v>
      </c>
      <c r="EP123" s="144" t="s">
        <v>3018</v>
      </c>
      <c r="EQ123" s="144" t="s">
        <v>3019</v>
      </c>
      <c r="ER123" s="144" t="s">
        <v>3020</v>
      </c>
      <c r="ES123" s="144" t="s">
        <v>3021</v>
      </c>
      <c r="ET123" s="144" t="s">
        <v>3022</v>
      </c>
      <c r="EU123" s="144" t="s">
        <v>3023</v>
      </c>
      <c r="EV123" s="144" t="s">
        <v>3024</v>
      </c>
      <c r="EW123" s="144" t="s">
        <v>3025</v>
      </c>
      <c r="EX123" s="144" t="s">
        <v>3026</v>
      </c>
      <c r="EY123" s="144" t="s">
        <v>3027</v>
      </c>
      <c r="EZ123" s="144" t="s">
        <v>3028</v>
      </c>
      <c r="FA123" s="144" t="s">
        <v>3018</v>
      </c>
      <c r="FB123" s="144" t="s">
        <v>3019</v>
      </c>
      <c r="FC123" s="144" t="s">
        <v>3020</v>
      </c>
      <c r="FD123" s="144" t="s">
        <v>3021</v>
      </c>
      <c r="FE123" s="144" t="s">
        <v>3022</v>
      </c>
      <c r="FF123" s="144" t="s">
        <v>3023</v>
      </c>
      <c r="FG123" s="144" t="s">
        <v>3024</v>
      </c>
      <c r="FH123" s="144" t="s">
        <v>3025</v>
      </c>
      <c r="FI123" s="144" t="s">
        <v>3026</v>
      </c>
      <c r="FJ123" s="144" t="s">
        <v>3027</v>
      </c>
      <c r="FK123" s="144" t="s">
        <v>3028</v>
      </c>
      <c r="FL123" s="144" t="s">
        <v>3018</v>
      </c>
      <c r="FM123" s="144" t="s">
        <v>3019</v>
      </c>
      <c r="FN123" s="144" t="s">
        <v>3020</v>
      </c>
      <c r="FO123" s="144" t="s">
        <v>3021</v>
      </c>
      <c r="FP123" s="144" t="s">
        <v>3022</v>
      </c>
      <c r="FQ123" s="144" t="s">
        <v>3023</v>
      </c>
      <c r="FR123" s="144" t="s">
        <v>3024</v>
      </c>
      <c r="FS123" s="144" t="s">
        <v>3025</v>
      </c>
      <c r="FT123" s="144" t="s">
        <v>3026</v>
      </c>
      <c r="FU123" s="144" t="s">
        <v>3027</v>
      </c>
      <c r="FV123" s="144" t="s">
        <v>3028</v>
      </c>
      <c r="FW123" s="144" t="s">
        <v>3018</v>
      </c>
      <c r="FX123" s="144" t="s">
        <v>3019</v>
      </c>
      <c r="FY123" s="144" t="s">
        <v>3020</v>
      </c>
      <c r="FZ123" s="144" t="s">
        <v>3021</v>
      </c>
      <c r="GA123" s="144" t="s">
        <v>3022</v>
      </c>
      <c r="GB123" s="144" t="s">
        <v>3023</v>
      </c>
      <c r="GC123" s="144" t="s">
        <v>3024</v>
      </c>
      <c r="GD123" s="144" t="s">
        <v>3025</v>
      </c>
      <c r="GE123" s="148" t="s">
        <v>3026</v>
      </c>
      <c r="GF123" s="148" t="s">
        <v>3027</v>
      </c>
      <c r="GG123" s="146" t="s">
        <v>3028</v>
      </c>
      <c r="GH123" s="138"/>
      <c r="GI123" s="147" t="s">
        <v>3017</v>
      </c>
      <c r="GJ123" s="138"/>
      <c r="GK123" s="147"/>
      <c r="GL123" s="140"/>
    </row>
    <row r="124" spans="1:194" ht="20.25" customHeight="1">
      <c r="A124" s="131"/>
      <c r="B124" s="24" t="s">
        <v>3029</v>
      </c>
      <c r="C124" s="141" t="s">
        <v>27</v>
      </c>
      <c r="D124" s="142">
        <v>3</v>
      </c>
      <c r="E124" s="143">
        <v>0</v>
      </c>
      <c r="F124" s="143">
        <v>0</v>
      </c>
      <c r="G124" s="143">
        <v>0</v>
      </c>
      <c r="H124" s="143">
        <v>0</v>
      </c>
      <c r="I124" s="143">
        <v>0</v>
      </c>
      <c r="J124" s="143">
        <v>0</v>
      </c>
      <c r="K124" s="143">
        <v>0</v>
      </c>
      <c r="L124" s="143">
        <v>0</v>
      </c>
      <c r="M124" s="143"/>
      <c r="N124" s="143"/>
      <c r="O124" s="144">
        <f t="shared" si="176"/>
        <v>0</v>
      </c>
      <c r="P124" s="143">
        <v>0</v>
      </c>
      <c r="Q124" s="143">
        <v>0</v>
      </c>
      <c r="R124" s="143">
        <v>0</v>
      </c>
      <c r="S124" s="143">
        <v>0</v>
      </c>
      <c r="T124" s="143">
        <v>0</v>
      </c>
      <c r="U124" s="143">
        <v>0</v>
      </c>
      <c r="V124" s="143">
        <v>0</v>
      </c>
      <c r="W124" s="143">
        <v>0</v>
      </c>
      <c r="X124" s="143"/>
      <c r="Y124" s="143"/>
      <c r="Z124" s="144">
        <f t="shared" si="177"/>
        <v>0</v>
      </c>
      <c r="AA124" s="143">
        <v>0</v>
      </c>
      <c r="AB124" s="143">
        <v>0</v>
      </c>
      <c r="AC124" s="143">
        <v>0</v>
      </c>
      <c r="AD124" s="143">
        <v>0</v>
      </c>
      <c r="AE124" s="143">
        <v>0</v>
      </c>
      <c r="AF124" s="143">
        <v>0</v>
      </c>
      <c r="AG124" s="143">
        <v>0</v>
      </c>
      <c r="AH124" s="143">
        <v>0</v>
      </c>
      <c r="AI124" s="143"/>
      <c r="AJ124" s="143"/>
      <c r="AK124" s="144">
        <f t="shared" si="178"/>
        <v>0</v>
      </c>
      <c r="AL124" s="143">
        <v>0</v>
      </c>
      <c r="AM124" s="143">
        <v>0</v>
      </c>
      <c r="AN124" s="143">
        <v>0</v>
      </c>
      <c r="AO124" s="143">
        <v>0</v>
      </c>
      <c r="AP124" s="143">
        <v>0</v>
      </c>
      <c r="AQ124" s="143">
        <v>0</v>
      </c>
      <c r="AR124" s="143">
        <v>0</v>
      </c>
      <c r="AS124" s="143">
        <v>0</v>
      </c>
      <c r="AT124" s="143"/>
      <c r="AU124" s="143"/>
      <c r="AV124" s="144">
        <f t="shared" si="179"/>
        <v>0</v>
      </c>
      <c r="AW124" s="143">
        <v>0</v>
      </c>
      <c r="AX124" s="143">
        <v>0</v>
      </c>
      <c r="AY124" s="143">
        <v>0</v>
      </c>
      <c r="AZ124" s="143">
        <v>0</v>
      </c>
      <c r="BA124" s="143">
        <v>0</v>
      </c>
      <c r="BB124" s="143">
        <v>0</v>
      </c>
      <c r="BC124" s="143">
        <v>0</v>
      </c>
      <c r="BD124" s="143">
        <v>0</v>
      </c>
      <c r="BE124" s="143"/>
      <c r="BF124" s="143"/>
      <c r="BG124" s="144">
        <f t="shared" si="180"/>
        <v>0</v>
      </c>
      <c r="BH124" s="143">
        <v>0</v>
      </c>
      <c r="BI124" s="143">
        <v>0</v>
      </c>
      <c r="BJ124" s="143">
        <v>0</v>
      </c>
      <c r="BK124" s="143">
        <v>0</v>
      </c>
      <c r="BL124" s="143">
        <v>0</v>
      </c>
      <c r="BM124" s="143">
        <v>0</v>
      </c>
      <c r="BN124" s="143">
        <v>0</v>
      </c>
      <c r="BO124" s="143">
        <v>0</v>
      </c>
      <c r="BP124" s="143"/>
      <c r="BQ124" s="143"/>
      <c r="BR124" s="144">
        <f t="shared" si="181"/>
        <v>0</v>
      </c>
      <c r="BS124" s="143">
        <v>0</v>
      </c>
      <c r="BT124" s="143">
        <v>0</v>
      </c>
      <c r="BU124" s="143">
        <v>0</v>
      </c>
      <c r="BV124" s="143">
        <v>0</v>
      </c>
      <c r="BW124" s="143">
        <v>0</v>
      </c>
      <c r="BX124" s="143">
        <v>0</v>
      </c>
      <c r="BY124" s="143">
        <v>0</v>
      </c>
      <c r="BZ124" s="143">
        <v>0</v>
      </c>
      <c r="CA124" s="143"/>
      <c r="CB124" s="143"/>
      <c r="CC124" s="144">
        <f t="shared" si="182"/>
        <v>0</v>
      </c>
      <c r="CD124" s="143">
        <v>0</v>
      </c>
      <c r="CE124" s="143">
        <v>0</v>
      </c>
      <c r="CF124" s="143">
        <v>0</v>
      </c>
      <c r="CG124" s="143">
        <v>0</v>
      </c>
      <c r="CH124" s="143">
        <v>0</v>
      </c>
      <c r="CI124" s="143">
        <v>0</v>
      </c>
      <c r="CJ124" s="143">
        <v>0</v>
      </c>
      <c r="CK124" s="143">
        <v>0</v>
      </c>
      <c r="CL124" s="145"/>
      <c r="CM124" s="145"/>
      <c r="CN124" s="146">
        <f t="shared" si="183"/>
        <v>0</v>
      </c>
      <c r="CO124" s="138"/>
      <c r="CP124" s="147" t="s">
        <v>3030</v>
      </c>
      <c r="CQ124" s="138"/>
      <c r="CR124" s="147"/>
      <c r="CS124" s="140"/>
      <c r="CT124" s="140"/>
      <c r="CU124" s="24" t="s">
        <v>3029</v>
      </c>
      <c r="CV124" s="141" t="s">
        <v>27</v>
      </c>
      <c r="CW124" s="142">
        <v>3</v>
      </c>
      <c r="CX124" s="143" t="s">
        <v>3031</v>
      </c>
      <c r="CY124" s="143" t="s">
        <v>3032</v>
      </c>
      <c r="CZ124" s="143" t="s">
        <v>3033</v>
      </c>
      <c r="DA124" s="143" t="s">
        <v>3034</v>
      </c>
      <c r="DB124" s="143" t="s">
        <v>3035</v>
      </c>
      <c r="DC124" s="143" t="s">
        <v>3036</v>
      </c>
      <c r="DD124" s="143" t="s">
        <v>3037</v>
      </c>
      <c r="DE124" s="143" t="s">
        <v>3038</v>
      </c>
      <c r="DF124" s="143" t="s">
        <v>3039</v>
      </c>
      <c r="DG124" s="143" t="s">
        <v>3040</v>
      </c>
      <c r="DH124" s="144" t="s">
        <v>3041</v>
      </c>
      <c r="DI124" s="143" t="s">
        <v>3031</v>
      </c>
      <c r="DJ124" s="143" t="s">
        <v>3032</v>
      </c>
      <c r="DK124" s="143" t="s">
        <v>3033</v>
      </c>
      <c r="DL124" s="143" t="s">
        <v>3034</v>
      </c>
      <c r="DM124" s="143" t="s">
        <v>3035</v>
      </c>
      <c r="DN124" s="143" t="s">
        <v>3036</v>
      </c>
      <c r="DO124" s="143" t="s">
        <v>3037</v>
      </c>
      <c r="DP124" s="143" t="s">
        <v>3038</v>
      </c>
      <c r="DQ124" s="143" t="s">
        <v>3039</v>
      </c>
      <c r="DR124" s="143" t="s">
        <v>3040</v>
      </c>
      <c r="DS124" s="144" t="s">
        <v>3041</v>
      </c>
      <c r="DT124" s="143" t="s">
        <v>3031</v>
      </c>
      <c r="DU124" s="143" t="s">
        <v>3032</v>
      </c>
      <c r="DV124" s="143" t="s">
        <v>3033</v>
      </c>
      <c r="DW124" s="143" t="s">
        <v>3034</v>
      </c>
      <c r="DX124" s="143" t="s">
        <v>3035</v>
      </c>
      <c r="DY124" s="143" t="s">
        <v>3036</v>
      </c>
      <c r="DZ124" s="143" t="s">
        <v>3037</v>
      </c>
      <c r="EA124" s="143" t="s">
        <v>3038</v>
      </c>
      <c r="EB124" s="143" t="s">
        <v>3039</v>
      </c>
      <c r="EC124" s="143" t="s">
        <v>3040</v>
      </c>
      <c r="ED124" s="144" t="s">
        <v>3041</v>
      </c>
      <c r="EE124" s="143" t="s">
        <v>3031</v>
      </c>
      <c r="EF124" s="143" t="s">
        <v>3032</v>
      </c>
      <c r="EG124" s="143" t="s">
        <v>3033</v>
      </c>
      <c r="EH124" s="143" t="s">
        <v>3034</v>
      </c>
      <c r="EI124" s="143" t="s">
        <v>3035</v>
      </c>
      <c r="EJ124" s="143" t="s">
        <v>3036</v>
      </c>
      <c r="EK124" s="143" t="s">
        <v>3037</v>
      </c>
      <c r="EL124" s="143" t="s">
        <v>3038</v>
      </c>
      <c r="EM124" s="143" t="s">
        <v>3039</v>
      </c>
      <c r="EN124" s="143" t="s">
        <v>3040</v>
      </c>
      <c r="EO124" s="144" t="s">
        <v>3041</v>
      </c>
      <c r="EP124" s="143" t="s">
        <v>3031</v>
      </c>
      <c r="EQ124" s="143" t="s">
        <v>3032</v>
      </c>
      <c r="ER124" s="143" t="s">
        <v>3033</v>
      </c>
      <c r="ES124" s="143" t="s">
        <v>3034</v>
      </c>
      <c r="ET124" s="143" t="s">
        <v>3035</v>
      </c>
      <c r="EU124" s="143" t="s">
        <v>3036</v>
      </c>
      <c r="EV124" s="143" t="s">
        <v>3037</v>
      </c>
      <c r="EW124" s="143" t="s">
        <v>3038</v>
      </c>
      <c r="EX124" s="143" t="s">
        <v>3039</v>
      </c>
      <c r="EY124" s="143" t="s">
        <v>3040</v>
      </c>
      <c r="EZ124" s="144" t="s">
        <v>3041</v>
      </c>
      <c r="FA124" s="143" t="s">
        <v>3031</v>
      </c>
      <c r="FB124" s="143" t="s">
        <v>3032</v>
      </c>
      <c r="FC124" s="143" t="s">
        <v>3033</v>
      </c>
      <c r="FD124" s="143" t="s">
        <v>3034</v>
      </c>
      <c r="FE124" s="143" t="s">
        <v>3035</v>
      </c>
      <c r="FF124" s="143" t="s">
        <v>3036</v>
      </c>
      <c r="FG124" s="143" t="s">
        <v>3037</v>
      </c>
      <c r="FH124" s="143" t="s">
        <v>3038</v>
      </c>
      <c r="FI124" s="143" t="s">
        <v>3039</v>
      </c>
      <c r="FJ124" s="143" t="s">
        <v>3040</v>
      </c>
      <c r="FK124" s="144" t="s">
        <v>3041</v>
      </c>
      <c r="FL124" s="143" t="s">
        <v>3031</v>
      </c>
      <c r="FM124" s="143" t="s">
        <v>3032</v>
      </c>
      <c r="FN124" s="143" t="s">
        <v>3033</v>
      </c>
      <c r="FO124" s="143" t="s">
        <v>3034</v>
      </c>
      <c r="FP124" s="143" t="s">
        <v>3035</v>
      </c>
      <c r="FQ124" s="143" t="s">
        <v>3036</v>
      </c>
      <c r="FR124" s="143" t="s">
        <v>3037</v>
      </c>
      <c r="FS124" s="143" t="s">
        <v>3038</v>
      </c>
      <c r="FT124" s="143" t="s">
        <v>3039</v>
      </c>
      <c r="FU124" s="143" t="s">
        <v>3040</v>
      </c>
      <c r="FV124" s="144" t="s">
        <v>3041</v>
      </c>
      <c r="FW124" s="143" t="s">
        <v>3031</v>
      </c>
      <c r="FX124" s="143" t="s">
        <v>3032</v>
      </c>
      <c r="FY124" s="143" t="s">
        <v>3033</v>
      </c>
      <c r="FZ124" s="143" t="s">
        <v>3034</v>
      </c>
      <c r="GA124" s="143" t="s">
        <v>3035</v>
      </c>
      <c r="GB124" s="143" t="s">
        <v>3036</v>
      </c>
      <c r="GC124" s="143" t="s">
        <v>3037</v>
      </c>
      <c r="GD124" s="143" t="s">
        <v>3038</v>
      </c>
      <c r="GE124" s="145" t="s">
        <v>3039</v>
      </c>
      <c r="GF124" s="145" t="s">
        <v>3040</v>
      </c>
      <c r="GG124" s="146" t="s">
        <v>3041</v>
      </c>
      <c r="GH124" s="138"/>
      <c r="GI124" s="147" t="s">
        <v>3030</v>
      </c>
      <c r="GJ124" s="138"/>
      <c r="GK124" s="147"/>
      <c r="GL124" s="140"/>
    </row>
    <row r="125" spans="1:194" ht="20.25" customHeight="1">
      <c r="A125" s="131"/>
      <c r="B125" s="24" t="s">
        <v>3042</v>
      </c>
      <c r="C125" s="141" t="s">
        <v>27</v>
      </c>
      <c r="D125" s="142">
        <v>3</v>
      </c>
      <c r="E125" s="143">
        <v>0</v>
      </c>
      <c r="F125" s="143">
        <v>0</v>
      </c>
      <c r="G125" s="143">
        <v>0</v>
      </c>
      <c r="H125" s="143">
        <v>0</v>
      </c>
      <c r="I125" s="143">
        <v>0</v>
      </c>
      <c r="J125" s="143">
        <v>0</v>
      </c>
      <c r="K125" s="143">
        <v>0</v>
      </c>
      <c r="L125" s="143">
        <v>0</v>
      </c>
      <c r="M125" s="143"/>
      <c r="N125" s="143"/>
      <c r="O125" s="144">
        <f t="shared" si="176"/>
        <v>0</v>
      </c>
      <c r="P125" s="143">
        <v>0</v>
      </c>
      <c r="Q125" s="143">
        <v>0</v>
      </c>
      <c r="R125" s="143">
        <v>0</v>
      </c>
      <c r="S125" s="143">
        <v>0</v>
      </c>
      <c r="T125" s="143">
        <v>0</v>
      </c>
      <c r="U125" s="143">
        <v>0</v>
      </c>
      <c r="V125" s="143">
        <v>0</v>
      </c>
      <c r="W125" s="143">
        <v>0</v>
      </c>
      <c r="X125" s="143"/>
      <c r="Y125" s="143"/>
      <c r="Z125" s="144">
        <f t="shared" si="177"/>
        <v>0</v>
      </c>
      <c r="AA125" s="143">
        <v>0</v>
      </c>
      <c r="AB125" s="143">
        <v>0</v>
      </c>
      <c r="AC125" s="143">
        <v>0</v>
      </c>
      <c r="AD125" s="143">
        <v>0</v>
      </c>
      <c r="AE125" s="143">
        <v>0</v>
      </c>
      <c r="AF125" s="143">
        <v>0</v>
      </c>
      <c r="AG125" s="143">
        <v>0</v>
      </c>
      <c r="AH125" s="143">
        <v>0</v>
      </c>
      <c r="AI125" s="143"/>
      <c r="AJ125" s="143"/>
      <c r="AK125" s="144">
        <f t="shared" si="178"/>
        <v>0</v>
      </c>
      <c r="AL125" s="143">
        <v>0</v>
      </c>
      <c r="AM125" s="143">
        <v>0</v>
      </c>
      <c r="AN125" s="143">
        <v>0</v>
      </c>
      <c r="AO125" s="143">
        <v>0</v>
      </c>
      <c r="AP125" s="143">
        <v>0</v>
      </c>
      <c r="AQ125" s="143">
        <v>0</v>
      </c>
      <c r="AR125" s="143">
        <v>0</v>
      </c>
      <c r="AS125" s="143">
        <v>0</v>
      </c>
      <c r="AT125" s="143"/>
      <c r="AU125" s="143"/>
      <c r="AV125" s="144">
        <f t="shared" si="179"/>
        <v>0</v>
      </c>
      <c r="AW125" s="143">
        <v>0</v>
      </c>
      <c r="AX125" s="143">
        <v>0</v>
      </c>
      <c r="AY125" s="143">
        <v>0</v>
      </c>
      <c r="AZ125" s="143">
        <v>0</v>
      </c>
      <c r="BA125" s="143">
        <v>0</v>
      </c>
      <c r="BB125" s="143">
        <v>0</v>
      </c>
      <c r="BC125" s="143">
        <v>0</v>
      </c>
      <c r="BD125" s="143">
        <v>0</v>
      </c>
      <c r="BE125" s="143"/>
      <c r="BF125" s="143"/>
      <c r="BG125" s="144">
        <f t="shared" si="180"/>
        <v>0</v>
      </c>
      <c r="BH125" s="143">
        <v>0</v>
      </c>
      <c r="BI125" s="143">
        <v>0</v>
      </c>
      <c r="BJ125" s="143">
        <v>0</v>
      </c>
      <c r="BK125" s="143">
        <v>0</v>
      </c>
      <c r="BL125" s="143">
        <v>0</v>
      </c>
      <c r="BM125" s="143">
        <v>0</v>
      </c>
      <c r="BN125" s="143">
        <v>0</v>
      </c>
      <c r="BO125" s="143">
        <v>0</v>
      </c>
      <c r="BP125" s="143"/>
      <c r="BQ125" s="143"/>
      <c r="BR125" s="144">
        <f t="shared" si="181"/>
        <v>0</v>
      </c>
      <c r="BS125" s="143">
        <v>0</v>
      </c>
      <c r="BT125" s="143">
        <v>0</v>
      </c>
      <c r="BU125" s="143">
        <v>0</v>
      </c>
      <c r="BV125" s="143">
        <v>0</v>
      </c>
      <c r="BW125" s="143">
        <v>0</v>
      </c>
      <c r="BX125" s="143">
        <v>0</v>
      </c>
      <c r="BY125" s="143">
        <v>0</v>
      </c>
      <c r="BZ125" s="143">
        <v>0</v>
      </c>
      <c r="CA125" s="143"/>
      <c r="CB125" s="143"/>
      <c r="CC125" s="144">
        <f t="shared" si="182"/>
        <v>0</v>
      </c>
      <c r="CD125" s="143">
        <v>0</v>
      </c>
      <c r="CE125" s="143">
        <v>0</v>
      </c>
      <c r="CF125" s="143">
        <v>0</v>
      </c>
      <c r="CG125" s="143">
        <v>0</v>
      </c>
      <c r="CH125" s="143">
        <v>0</v>
      </c>
      <c r="CI125" s="143">
        <v>0</v>
      </c>
      <c r="CJ125" s="143">
        <v>0</v>
      </c>
      <c r="CK125" s="143">
        <v>0</v>
      </c>
      <c r="CL125" s="145"/>
      <c r="CM125" s="145"/>
      <c r="CN125" s="146">
        <f t="shared" si="183"/>
        <v>0</v>
      </c>
      <c r="CO125" s="138"/>
      <c r="CP125" s="147" t="s">
        <v>3043</v>
      </c>
      <c r="CQ125" s="138"/>
      <c r="CR125" s="147"/>
      <c r="CS125" s="140"/>
      <c r="CT125" s="140"/>
      <c r="CU125" s="24" t="s">
        <v>3042</v>
      </c>
      <c r="CV125" s="141" t="s">
        <v>27</v>
      </c>
      <c r="CW125" s="142">
        <v>3</v>
      </c>
      <c r="CX125" s="143" t="s">
        <v>3044</v>
      </c>
      <c r="CY125" s="143" t="s">
        <v>3045</v>
      </c>
      <c r="CZ125" s="143" t="s">
        <v>3046</v>
      </c>
      <c r="DA125" s="143" t="s">
        <v>3047</v>
      </c>
      <c r="DB125" s="143" t="s">
        <v>3048</v>
      </c>
      <c r="DC125" s="143" t="s">
        <v>3049</v>
      </c>
      <c r="DD125" s="143" t="s">
        <v>3050</v>
      </c>
      <c r="DE125" s="143" t="s">
        <v>3051</v>
      </c>
      <c r="DF125" s="143" t="s">
        <v>3052</v>
      </c>
      <c r="DG125" s="143" t="s">
        <v>3053</v>
      </c>
      <c r="DH125" s="144" t="s">
        <v>3054</v>
      </c>
      <c r="DI125" s="143" t="s">
        <v>3044</v>
      </c>
      <c r="DJ125" s="143" t="s">
        <v>3045</v>
      </c>
      <c r="DK125" s="143" t="s">
        <v>3046</v>
      </c>
      <c r="DL125" s="143" t="s">
        <v>3047</v>
      </c>
      <c r="DM125" s="143" t="s">
        <v>3048</v>
      </c>
      <c r="DN125" s="143" t="s">
        <v>3049</v>
      </c>
      <c r="DO125" s="143" t="s">
        <v>3050</v>
      </c>
      <c r="DP125" s="143" t="s">
        <v>3051</v>
      </c>
      <c r="DQ125" s="143" t="s">
        <v>3052</v>
      </c>
      <c r="DR125" s="143" t="s">
        <v>3053</v>
      </c>
      <c r="DS125" s="144" t="s">
        <v>3054</v>
      </c>
      <c r="DT125" s="143" t="s">
        <v>3044</v>
      </c>
      <c r="DU125" s="143" t="s">
        <v>3045</v>
      </c>
      <c r="DV125" s="143" t="s">
        <v>3046</v>
      </c>
      <c r="DW125" s="143" t="s">
        <v>3047</v>
      </c>
      <c r="DX125" s="143" t="s">
        <v>3048</v>
      </c>
      <c r="DY125" s="143" t="s">
        <v>3049</v>
      </c>
      <c r="DZ125" s="143" t="s">
        <v>3050</v>
      </c>
      <c r="EA125" s="143" t="s">
        <v>3051</v>
      </c>
      <c r="EB125" s="143" t="s">
        <v>3052</v>
      </c>
      <c r="EC125" s="143" t="s">
        <v>3053</v>
      </c>
      <c r="ED125" s="144" t="s">
        <v>3054</v>
      </c>
      <c r="EE125" s="143" t="s">
        <v>3044</v>
      </c>
      <c r="EF125" s="143" t="s">
        <v>3045</v>
      </c>
      <c r="EG125" s="143" t="s">
        <v>3046</v>
      </c>
      <c r="EH125" s="143" t="s">
        <v>3047</v>
      </c>
      <c r="EI125" s="143" t="s">
        <v>3048</v>
      </c>
      <c r="EJ125" s="143" t="s">
        <v>3049</v>
      </c>
      <c r="EK125" s="143" t="s">
        <v>3050</v>
      </c>
      <c r="EL125" s="143" t="s">
        <v>3051</v>
      </c>
      <c r="EM125" s="143" t="s">
        <v>3052</v>
      </c>
      <c r="EN125" s="143" t="s">
        <v>3053</v>
      </c>
      <c r="EO125" s="144" t="s">
        <v>3054</v>
      </c>
      <c r="EP125" s="143" t="s">
        <v>3044</v>
      </c>
      <c r="EQ125" s="143" t="s">
        <v>3045</v>
      </c>
      <c r="ER125" s="143" t="s">
        <v>3046</v>
      </c>
      <c r="ES125" s="143" t="s">
        <v>3047</v>
      </c>
      <c r="ET125" s="143" t="s">
        <v>3048</v>
      </c>
      <c r="EU125" s="143" t="s">
        <v>3049</v>
      </c>
      <c r="EV125" s="143" t="s">
        <v>3050</v>
      </c>
      <c r="EW125" s="143" t="s">
        <v>3051</v>
      </c>
      <c r="EX125" s="143" t="s">
        <v>3052</v>
      </c>
      <c r="EY125" s="143" t="s">
        <v>3053</v>
      </c>
      <c r="EZ125" s="144" t="s">
        <v>3054</v>
      </c>
      <c r="FA125" s="143" t="s">
        <v>3044</v>
      </c>
      <c r="FB125" s="143" t="s">
        <v>3045</v>
      </c>
      <c r="FC125" s="143" t="s">
        <v>3046</v>
      </c>
      <c r="FD125" s="143" t="s">
        <v>3047</v>
      </c>
      <c r="FE125" s="143" t="s">
        <v>3048</v>
      </c>
      <c r="FF125" s="143" t="s">
        <v>3049</v>
      </c>
      <c r="FG125" s="143" t="s">
        <v>3050</v>
      </c>
      <c r="FH125" s="143" t="s">
        <v>3051</v>
      </c>
      <c r="FI125" s="143" t="s">
        <v>3052</v>
      </c>
      <c r="FJ125" s="143" t="s">
        <v>3053</v>
      </c>
      <c r="FK125" s="144" t="s">
        <v>3054</v>
      </c>
      <c r="FL125" s="143" t="s">
        <v>3044</v>
      </c>
      <c r="FM125" s="143" t="s">
        <v>3045</v>
      </c>
      <c r="FN125" s="143" t="s">
        <v>3046</v>
      </c>
      <c r="FO125" s="143" t="s">
        <v>3047</v>
      </c>
      <c r="FP125" s="143" t="s">
        <v>3048</v>
      </c>
      <c r="FQ125" s="143" t="s">
        <v>3049</v>
      </c>
      <c r="FR125" s="143" t="s">
        <v>3050</v>
      </c>
      <c r="FS125" s="143" t="s">
        <v>3051</v>
      </c>
      <c r="FT125" s="143" t="s">
        <v>3052</v>
      </c>
      <c r="FU125" s="143" t="s">
        <v>3053</v>
      </c>
      <c r="FV125" s="144" t="s">
        <v>3054</v>
      </c>
      <c r="FW125" s="143" t="s">
        <v>3044</v>
      </c>
      <c r="FX125" s="143" t="s">
        <v>3045</v>
      </c>
      <c r="FY125" s="143" t="s">
        <v>3046</v>
      </c>
      <c r="FZ125" s="143" t="s">
        <v>3047</v>
      </c>
      <c r="GA125" s="143" t="s">
        <v>3048</v>
      </c>
      <c r="GB125" s="143" t="s">
        <v>3049</v>
      </c>
      <c r="GC125" s="143" t="s">
        <v>3050</v>
      </c>
      <c r="GD125" s="143" t="s">
        <v>3051</v>
      </c>
      <c r="GE125" s="145" t="s">
        <v>3052</v>
      </c>
      <c r="GF125" s="145" t="s">
        <v>3053</v>
      </c>
      <c r="GG125" s="146" t="s">
        <v>3054</v>
      </c>
      <c r="GH125" s="138"/>
      <c r="GI125" s="147" t="s">
        <v>3043</v>
      </c>
      <c r="GJ125" s="138"/>
      <c r="GK125" s="147"/>
      <c r="GL125" s="140"/>
    </row>
    <row r="126" spans="1:194" ht="20.25" customHeight="1">
      <c r="A126" s="131"/>
      <c r="B126" s="24" t="s">
        <v>3055</v>
      </c>
      <c r="C126" s="141" t="s">
        <v>27</v>
      </c>
      <c r="D126" s="142">
        <v>3</v>
      </c>
      <c r="E126" s="144">
        <f t="shared" ref="E126:L126" si="328">IFERROR(SUM(E124:E125), 0)</f>
        <v>0</v>
      </c>
      <c r="F126" s="144">
        <f t="shared" si="328"/>
        <v>0</v>
      </c>
      <c r="G126" s="144">
        <f t="shared" si="328"/>
        <v>0</v>
      </c>
      <c r="H126" s="144">
        <f t="shared" si="328"/>
        <v>0</v>
      </c>
      <c r="I126" s="144">
        <f t="shared" si="328"/>
        <v>0</v>
      </c>
      <c r="J126" s="144">
        <f t="shared" si="328"/>
        <v>0</v>
      </c>
      <c r="K126" s="144">
        <f t="shared" si="328"/>
        <v>0</v>
      </c>
      <c r="L126" s="144">
        <f t="shared" si="328"/>
        <v>0</v>
      </c>
      <c r="M126" s="144">
        <f>IFERROR(SUM(M124:M125), 0)</f>
        <v>0</v>
      </c>
      <c r="N126" s="144">
        <f>IFERROR(SUM(N124:N125), 0)</f>
        <v>0</v>
      </c>
      <c r="O126" s="144">
        <f t="shared" si="176"/>
        <v>0</v>
      </c>
      <c r="P126" s="144">
        <f t="shared" ref="P126:Y126" si="329">IFERROR(SUM(P124:P125), 0)</f>
        <v>0</v>
      </c>
      <c r="Q126" s="144">
        <f t="shared" si="329"/>
        <v>0</v>
      </c>
      <c r="R126" s="144">
        <f t="shared" si="329"/>
        <v>0</v>
      </c>
      <c r="S126" s="144">
        <f t="shared" si="329"/>
        <v>0</v>
      </c>
      <c r="T126" s="144">
        <f t="shared" si="329"/>
        <v>0</v>
      </c>
      <c r="U126" s="144">
        <f t="shared" si="329"/>
        <v>0</v>
      </c>
      <c r="V126" s="144">
        <f t="shared" si="329"/>
        <v>0</v>
      </c>
      <c r="W126" s="144">
        <f t="shared" si="329"/>
        <v>0</v>
      </c>
      <c r="X126" s="144">
        <f t="shared" si="329"/>
        <v>0</v>
      </c>
      <c r="Y126" s="144">
        <f t="shared" si="329"/>
        <v>0</v>
      </c>
      <c r="Z126" s="144">
        <f t="shared" si="177"/>
        <v>0</v>
      </c>
      <c r="AA126" s="144">
        <f t="shared" ref="AA126:AJ126" si="330">IFERROR(SUM(AA124:AA125), 0)</f>
        <v>0</v>
      </c>
      <c r="AB126" s="144">
        <f t="shared" si="330"/>
        <v>0</v>
      </c>
      <c r="AC126" s="144">
        <f t="shared" si="330"/>
        <v>0</v>
      </c>
      <c r="AD126" s="144">
        <f t="shared" si="330"/>
        <v>0</v>
      </c>
      <c r="AE126" s="144">
        <f t="shared" si="330"/>
        <v>0</v>
      </c>
      <c r="AF126" s="144">
        <f t="shared" si="330"/>
        <v>0</v>
      </c>
      <c r="AG126" s="144">
        <f t="shared" si="330"/>
        <v>0</v>
      </c>
      <c r="AH126" s="144">
        <f t="shared" si="330"/>
        <v>0</v>
      </c>
      <c r="AI126" s="144">
        <f t="shared" si="330"/>
        <v>0</v>
      </c>
      <c r="AJ126" s="144">
        <f t="shared" si="330"/>
        <v>0</v>
      </c>
      <c r="AK126" s="144">
        <f t="shared" si="178"/>
        <v>0</v>
      </c>
      <c r="AL126" s="144">
        <f t="shared" ref="AL126:AU126" si="331">IFERROR(SUM(AL124:AL125), 0)</f>
        <v>0</v>
      </c>
      <c r="AM126" s="144">
        <f t="shared" si="331"/>
        <v>0</v>
      </c>
      <c r="AN126" s="144">
        <f t="shared" si="331"/>
        <v>0</v>
      </c>
      <c r="AO126" s="144">
        <f t="shared" si="331"/>
        <v>0</v>
      </c>
      <c r="AP126" s="144">
        <f t="shared" si="331"/>
        <v>0</v>
      </c>
      <c r="AQ126" s="144">
        <f t="shared" si="331"/>
        <v>0</v>
      </c>
      <c r="AR126" s="144">
        <f t="shared" si="331"/>
        <v>0</v>
      </c>
      <c r="AS126" s="144">
        <f t="shared" si="331"/>
        <v>0</v>
      </c>
      <c r="AT126" s="144">
        <f t="shared" si="331"/>
        <v>0</v>
      </c>
      <c r="AU126" s="144">
        <f t="shared" si="331"/>
        <v>0</v>
      </c>
      <c r="AV126" s="144">
        <f t="shared" si="179"/>
        <v>0</v>
      </c>
      <c r="AW126" s="144">
        <f t="shared" ref="AW126:BF126" si="332">IFERROR(SUM(AW124:AW125), 0)</f>
        <v>0</v>
      </c>
      <c r="AX126" s="144">
        <f t="shared" si="332"/>
        <v>0</v>
      </c>
      <c r="AY126" s="144">
        <f t="shared" si="332"/>
        <v>0</v>
      </c>
      <c r="AZ126" s="144">
        <f t="shared" si="332"/>
        <v>0</v>
      </c>
      <c r="BA126" s="144">
        <f t="shared" si="332"/>
        <v>0</v>
      </c>
      <c r="BB126" s="144">
        <f t="shared" si="332"/>
        <v>0</v>
      </c>
      <c r="BC126" s="144">
        <f t="shared" si="332"/>
        <v>0</v>
      </c>
      <c r="BD126" s="144">
        <f t="shared" si="332"/>
        <v>0</v>
      </c>
      <c r="BE126" s="144">
        <f t="shared" si="332"/>
        <v>0</v>
      </c>
      <c r="BF126" s="144">
        <f t="shared" si="332"/>
        <v>0</v>
      </c>
      <c r="BG126" s="144">
        <f t="shared" si="180"/>
        <v>0</v>
      </c>
      <c r="BH126" s="144">
        <f t="shared" ref="BH126:BQ126" si="333">IFERROR(SUM(BH124:BH125), 0)</f>
        <v>0</v>
      </c>
      <c r="BI126" s="144">
        <f t="shared" si="333"/>
        <v>0</v>
      </c>
      <c r="BJ126" s="144">
        <f t="shared" si="333"/>
        <v>0</v>
      </c>
      <c r="BK126" s="144">
        <f t="shared" si="333"/>
        <v>0</v>
      </c>
      <c r="BL126" s="144">
        <f t="shared" si="333"/>
        <v>0</v>
      </c>
      <c r="BM126" s="144">
        <f t="shared" si="333"/>
        <v>0</v>
      </c>
      <c r="BN126" s="144">
        <f t="shared" si="333"/>
        <v>0</v>
      </c>
      <c r="BO126" s="144">
        <f t="shared" si="333"/>
        <v>0</v>
      </c>
      <c r="BP126" s="144">
        <f t="shared" si="333"/>
        <v>0</v>
      </c>
      <c r="BQ126" s="144">
        <f t="shared" si="333"/>
        <v>0</v>
      </c>
      <c r="BR126" s="144">
        <f t="shared" si="181"/>
        <v>0</v>
      </c>
      <c r="BS126" s="144">
        <f t="shared" ref="BS126:CB126" si="334">IFERROR(SUM(BS124:BS125), 0)</f>
        <v>0</v>
      </c>
      <c r="BT126" s="144">
        <f t="shared" si="334"/>
        <v>0</v>
      </c>
      <c r="BU126" s="144">
        <f t="shared" si="334"/>
        <v>0</v>
      </c>
      <c r="BV126" s="144">
        <f t="shared" si="334"/>
        <v>0</v>
      </c>
      <c r="BW126" s="144">
        <f t="shared" si="334"/>
        <v>0</v>
      </c>
      <c r="BX126" s="144">
        <f t="shared" si="334"/>
        <v>0</v>
      </c>
      <c r="BY126" s="144">
        <f t="shared" si="334"/>
        <v>0</v>
      </c>
      <c r="BZ126" s="144">
        <f t="shared" si="334"/>
        <v>0</v>
      </c>
      <c r="CA126" s="144">
        <f t="shared" si="334"/>
        <v>0</v>
      </c>
      <c r="CB126" s="144">
        <f t="shared" si="334"/>
        <v>0</v>
      </c>
      <c r="CC126" s="144">
        <f t="shared" si="182"/>
        <v>0</v>
      </c>
      <c r="CD126" s="144">
        <f t="shared" ref="CD126:CM126" si="335">IFERROR(SUM(CD124:CD125), 0)</f>
        <v>0</v>
      </c>
      <c r="CE126" s="144">
        <f t="shared" si="335"/>
        <v>0</v>
      </c>
      <c r="CF126" s="144">
        <f t="shared" si="335"/>
        <v>0</v>
      </c>
      <c r="CG126" s="144">
        <f t="shared" si="335"/>
        <v>0</v>
      </c>
      <c r="CH126" s="144">
        <f t="shared" si="335"/>
        <v>0</v>
      </c>
      <c r="CI126" s="144">
        <f t="shared" si="335"/>
        <v>0</v>
      </c>
      <c r="CJ126" s="144">
        <f t="shared" si="335"/>
        <v>0</v>
      </c>
      <c r="CK126" s="144">
        <f t="shared" si="335"/>
        <v>0</v>
      </c>
      <c r="CL126" s="148">
        <f t="shared" si="335"/>
        <v>0</v>
      </c>
      <c r="CM126" s="148">
        <f t="shared" si="335"/>
        <v>0</v>
      </c>
      <c r="CN126" s="146">
        <f t="shared" si="183"/>
        <v>0</v>
      </c>
      <c r="CO126" s="138"/>
      <c r="CP126" s="147" t="s">
        <v>3056</v>
      </c>
      <c r="CQ126" s="138"/>
      <c r="CR126" s="147"/>
      <c r="CS126" s="140"/>
      <c r="CT126" s="140"/>
      <c r="CU126" s="24" t="s">
        <v>3055</v>
      </c>
      <c r="CV126" s="141" t="s">
        <v>27</v>
      </c>
      <c r="CW126" s="142">
        <v>3</v>
      </c>
      <c r="CX126" s="144" t="s">
        <v>3057</v>
      </c>
      <c r="CY126" s="144" t="s">
        <v>3058</v>
      </c>
      <c r="CZ126" s="144" t="s">
        <v>3059</v>
      </c>
      <c r="DA126" s="144" t="s">
        <v>3060</v>
      </c>
      <c r="DB126" s="144" t="s">
        <v>3061</v>
      </c>
      <c r="DC126" s="144" t="s">
        <v>3062</v>
      </c>
      <c r="DD126" s="144" t="s">
        <v>3063</v>
      </c>
      <c r="DE126" s="144" t="s">
        <v>3064</v>
      </c>
      <c r="DF126" s="144" t="s">
        <v>3065</v>
      </c>
      <c r="DG126" s="144" t="s">
        <v>3066</v>
      </c>
      <c r="DH126" s="144" t="s">
        <v>3067</v>
      </c>
      <c r="DI126" s="144" t="s">
        <v>3057</v>
      </c>
      <c r="DJ126" s="144" t="s">
        <v>3058</v>
      </c>
      <c r="DK126" s="144" t="s">
        <v>3059</v>
      </c>
      <c r="DL126" s="144" t="s">
        <v>3060</v>
      </c>
      <c r="DM126" s="144" t="s">
        <v>3061</v>
      </c>
      <c r="DN126" s="144" t="s">
        <v>3062</v>
      </c>
      <c r="DO126" s="144" t="s">
        <v>3063</v>
      </c>
      <c r="DP126" s="144" t="s">
        <v>3064</v>
      </c>
      <c r="DQ126" s="144" t="s">
        <v>3065</v>
      </c>
      <c r="DR126" s="144" t="s">
        <v>3066</v>
      </c>
      <c r="DS126" s="144" t="s">
        <v>3067</v>
      </c>
      <c r="DT126" s="144" t="s">
        <v>3057</v>
      </c>
      <c r="DU126" s="144" t="s">
        <v>3058</v>
      </c>
      <c r="DV126" s="144" t="s">
        <v>3059</v>
      </c>
      <c r="DW126" s="144" t="s">
        <v>3060</v>
      </c>
      <c r="DX126" s="144" t="s">
        <v>3061</v>
      </c>
      <c r="DY126" s="144" t="s">
        <v>3062</v>
      </c>
      <c r="DZ126" s="144" t="s">
        <v>3063</v>
      </c>
      <c r="EA126" s="144" t="s">
        <v>3064</v>
      </c>
      <c r="EB126" s="144" t="s">
        <v>3065</v>
      </c>
      <c r="EC126" s="144" t="s">
        <v>3066</v>
      </c>
      <c r="ED126" s="144" t="s">
        <v>3067</v>
      </c>
      <c r="EE126" s="144" t="s">
        <v>3057</v>
      </c>
      <c r="EF126" s="144" t="s">
        <v>3058</v>
      </c>
      <c r="EG126" s="144" t="s">
        <v>3059</v>
      </c>
      <c r="EH126" s="144" t="s">
        <v>3060</v>
      </c>
      <c r="EI126" s="144" t="s">
        <v>3061</v>
      </c>
      <c r="EJ126" s="144" t="s">
        <v>3062</v>
      </c>
      <c r="EK126" s="144" t="s">
        <v>3063</v>
      </c>
      <c r="EL126" s="144" t="s">
        <v>3064</v>
      </c>
      <c r="EM126" s="144" t="s">
        <v>3065</v>
      </c>
      <c r="EN126" s="144" t="s">
        <v>3066</v>
      </c>
      <c r="EO126" s="144" t="s">
        <v>3067</v>
      </c>
      <c r="EP126" s="144" t="s">
        <v>3057</v>
      </c>
      <c r="EQ126" s="144" t="s">
        <v>3058</v>
      </c>
      <c r="ER126" s="144" t="s">
        <v>3059</v>
      </c>
      <c r="ES126" s="144" t="s">
        <v>3060</v>
      </c>
      <c r="ET126" s="144" t="s">
        <v>3061</v>
      </c>
      <c r="EU126" s="144" t="s">
        <v>3062</v>
      </c>
      <c r="EV126" s="144" t="s">
        <v>3063</v>
      </c>
      <c r="EW126" s="144" t="s">
        <v>3064</v>
      </c>
      <c r="EX126" s="144" t="s">
        <v>3065</v>
      </c>
      <c r="EY126" s="144" t="s">
        <v>3066</v>
      </c>
      <c r="EZ126" s="144" t="s">
        <v>3067</v>
      </c>
      <c r="FA126" s="144" t="s">
        <v>3057</v>
      </c>
      <c r="FB126" s="144" t="s">
        <v>3058</v>
      </c>
      <c r="FC126" s="144" t="s">
        <v>3059</v>
      </c>
      <c r="FD126" s="144" t="s">
        <v>3060</v>
      </c>
      <c r="FE126" s="144" t="s">
        <v>3061</v>
      </c>
      <c r="FF126" s="144" t="s">
        <v>3062</v>
      </c>
      <c r="FG126" s="144" t="s">
        <v>3063</v>
      </c>
      <c r="FH126" s="144" t="s">
        <v>3064</v>
      </c>
      <c r="FI126" s="144" t="s">
        <v>3065</v>
      </c>
      <c r="FJ126" s="144" t="s">
        <v>3066</v>
      </c>
      <c r="FK126" s="144" t="s">
        <v>3067</v>
      </c>
      <c r="FL126" s="144" t="s">
        <v>3057</v>
      </c>
      <c r="FM126" s="144" t="s">
        <v>3058</v>
      </c>
      <c r="FN126" s="144" t="s">
        <v>3059</v>
      </c>
      <c r="FO126" s="144" t="s">
        <v>3060</v>
      </c>
      <c r="FP126" s="144" t="s">
        <v>3061</v>
      </c>
      <c r="FQ126" s="144" t="s">
        <v>3062</v>
      </c>
      <c r="FR126" s="144" t="s">
        <v>3063</v>
      </c>
      <c r="FS126" s="144" t="s">
        <v>3064</v>
      </c>
      <c r="FT126" s="144" t="s">
        <v>3065</v>
      </c>
      <c r="FU126" s="144" t="s">
        <v>3066</v>
      </c>
      <c r="FV126" s="144" t="s">
        <v>3067</v>
      </c>
      <c r="FW126" s="144" t="s">
        <v>3057</v>
      </c>
      <c r="FX126" s="144" t="s">
        <v>3058</v>
      </c>
      <c r="FY126" s="144" t="s">
        <v>3059</v>
      </c>
      <c r="FZ126" s="144" t="s">
        <v>3060</v>
      </c>
      <c r="GA126" s="144" t="s">
        <v>3061</v>
      </c>
      <c r="GB126" s="144" t="s">
        <v>3062</v>
      </c>
      <c r="GC126" s="144" t="s">
        <v>3063</v>
      </c>
      <c r="GD126" s="144" t="s">
        <v>3064</v>
      </c>
      <c r="GE126" s="148" t="s">
        <v>3065</v>
      </c>
      <c r="GF126" s="148" t="s">
        <v>3066</v>
      </c>
      <c r="GG126" s="146" t="s">
        <v>3067</v>
      </c>
      <c r="GH126" s="138"/>
      <c r="GI126" s="147" t="s">
        <v>3056</v>
      </c>
      <c r="GJ126" s="138"/>
      <c r="GK126" s="147"/>
      <c r="GL126" s="140"/>
    </row>
    <row r="127" spans="1:194" ht="20.25" customHeight="1">
      <c r="A127" s="86"/>
      <c r="B127" s="24" t="s">
        <v>3068</v>
      </c>
      <c r="C127" s="141" t="s">
        <v>27</v>
      </c>
      <c r="D127" s="142">
        <v>3</v>
      </c>
      <c r="E127" s="143">
        <v>0</v>
      </c>
      <c r="F127" s="143">
        <v>0</v>
      </c>
      <c r="G127" s="143">
        <v>0</v>
      </c>
      <c r="H127" s="143">
        <v>0</v>
      </c>
      <c r="I127" s="143">
        <v>0</v>
      </c>
      <c r="J127" s="143">
        <v>0</v>
      </c>
      <c r="K127" s="143">
        <v>0</v>
      </c>
      <c r="L127" s="143">
        <v>0</v>
      </c>
      <c r="M127" s="143"/>
      <c r="N127" s="143"/>
      <c r="O127" s="144">
        <f t="shared" si="176"/>
        <v>0</v>
      </c>
      <c r="P127" s="143">
        <v>0</v>
      </c>
      <c r="Q127" s="143">
        <v>0</v>
      </c>
      <c r="R127" s="143">
        <v>0</v>
      </c>
      <c r="S127" s="143">
        <v>0</v>
      </c>
      <c r="T127" s="143">
        <v>0</v>
      </c>
      <c r="U127" s="143">
        <v>0</v>
      </c>
      <c r="V127" s="143">
        <v>0</v>
      </c>
      <c r="W127" s="143">
        <v>0</v>
      </c>
      <c r="X127" s="143"/>
      <c r="Y127" s="143"/>
      <c r="Z127" s="144">
        <f t="shared" si="177"/>
        <v>0</v>
      </c>
      <c r="AA127" s="143">
        <v>0</v>
      </c>
      <c r="AB127" s="143">
        <v>0</v>
      </c>
      <c r="AC127" s="143">
        <v>0</v>
      </c>
      <c r="AD127" s="143">
        <v>0</v>
      </c>
      <c r="AE127" s="143">
        <v>0</v>
      </c>
      <c r="AF127" s="143">
        <v>0</v>
      </c>
      <c r="AG127" s="143">
        <v>0</v>
      </c>
      <c r="AH127" s="143">
        <v>0</v>
      </c>
      <c r="AI127" s="143"/>
      <c r="AJ127" s="143"/>
      <c r="AK127" s="144">
        <f t="shared" si="178"/>
        <v>0</v>
      </c>
      <c r="AL127" s="143">
        <v>0.79200000000000004</v>
      </c>
      <c r="AM127" s="143">
        <v>0.26</v>
      </c>
      <c r="AN127" s="143">
        <v>0.13</v>
      </c>
      <c r="AO127" s="143">
        <v>0</v>
      </c>
      <c r="AP127" s="143">
        <v>0</v>
      </c>
      <c r="AQ127" s="143">
        <v>0</v>
      </c>
      <c r="AR127" s="143">
        <v>0</v>
      </c>
      <c r="AS127" s="143">
        <v>0</v>
      </c>
      <c r="AT127" s="143"/>
      <c r="AU127" s="143"/>
      <c r="AV127" s="144">
        <f t="shared" si="179"/>
        <v>1.1819999999999999</v>
      </c>
      <c r="AW127" s="143">
        <v>0.77400000000000002</v>
      </c>
      <c r="AX127" s="143">
        <v>0.254</v>
      </c>
      <c r="AY127" s="143">
        <v>0.127</v>
      </c>
      <c r="AZ127" s="143">
        <v>0</v>
      </c>
      <c r="BA127" s="143">
        <v>0</v>
      </c>
      <c r="BB127" s="143">
        <v>0</v>
      </c>
      <c r="BC127" s="143">
        <v>0</v>
      </c>
      <c r="BD127" s="143">
        <v>0</v>
      </c>
      <c r="BE127" s="143"/>
      <c r="BF127" s="143"/>
      <c r="BG127" s="144">
        <f t="shared" si="180"/>
        <v>1.155</v>
      </c>
      <c r="BH127" s="143">
        <v>0.76100000000000001</v>
      </c>
      <c r="BI127" s="143">
        <v>0.25</v>
      </c>
      <c r="BJ127" s="143">
        <v>0.125</v>
      </c>
      <c r="BK127" s="143">
        <v>0</v>
      </c>
      <c r="BL127" s="143">
        <v>0</v>
      </c>
      <c r="BM127" s="143">
        <v>0</v>
      </c>
      <c r="BN127" s="143">
        <v>0</v>
      </c>
      <c r="BO127" s="143">
        <v>0</v>
      </c>
      <c r="BP127" s="143"/>
      <c r="BQ127" s="143"/>
      <c r="BR127" s="144">
        <f t="shared" si="181"/>
        <v>1.1360000000000001</v>
      </c>
      <c r="BS127" s="143">
        <v>0.76900000000000002</v>
      </c>
      <c r="BT127" s="143">
        <v>0.252</v>
      </c>
      <c r="BU127" s="143">
        <v>0.126</v>
      </c>
      <c r="BV127" s="143">
        <v>0</v>
      </c>
      <c r="BW127" s="143">
        <v>0</v>
      </c>
      <c r="BX127" s="143">
        <v>0</v>
      </c>
      <c r="BY127" s="143">
        <v>0</v>
      </c>
      <c r="BZ127" s="143">
        <v>0</v>
      </c>
      <c r="CA127" s="143"/>
      <c r="CB127" s="143"/>
      <c r="CC127" s="144">
        <f t="shared" si="182"/>
        <v>1.1469999999999998</v>
      </c>
      <c r="CD127" s="143">
        <v>0.79900000000000004</v>
      </c>
      <c r="CE127" s="143">
        <v>0.26200000000000001</v>
      </c>
      <c r="CF127" s="143">
        <v>0.13100000000000001</v>
      </c>
      <c r="CG127" s="143">
        <v>0</v>
      </c>
      <c r="CH127" s="143">
        <v>0</v>
      </c>
      <c r="CI127" s="143">
        <v>0</v>
      </c>
      <c r="CJ127" s="143">
        <v>0</v>
      </c>
      <c r="CK127" s="143">
        <v>0</v>
      </c>
      <c r="CL127" s="145"/>
      <c r="CM127" s="145"/>
      <c r="CN127" s="146">
        <f t="shared" si="183"/>
        <v>1.1919999999999999</v>
      </c>
      <c r="CO127" s="138"/>
      <c r="CP127" s="147" t="s">
        <v>3069</v>
      </c>
      <c r="CQ127" s="138"/>
      <c r="CR127" s="147"/>
      <c r="CS127" s="55"/>
      <c r="CT127" s="55"/>
      <c r="CU127" s="24" t="s">
        <v>3068</v>
      </c>
      <c r="CV127" s="141" t="s">
        <v>27</v>
      </c>
      <c r="CW127" s="142">
        <v>3</v>
      </c>
      <c r="CX127" s="143" t="s">
        <v>3070</v>
      </c>
      <c r="CY127" s="143" t="s">
        <v>3071</v>
      </c>
      <c r="CZ127" s="143" t="s">
        <v>3072</v>
      </c>
      <c r="DA127" s="143" t="s">
        <v>3073</v>
      </c>
      <c r="DB127" s="143" t="s">
        <v>3074</v>
      </c>
      <c r="DC127" s="143" t="s">
        <v>3075</v>
      </c>
      <c r="DD127" s="143" t="s">
        <v>3076</v>
      </c>
      <c r="DE127" s="143" t="s">
        <v>3077</v>
      </c>
      <c r="DF127" s="143" t="s">
        <v>3078</v>
      </c>
      <c r="DG127" s="143" t="s">
        <v>3079</v>
      </c>
      <c r="DH127" s="144" t="s">
        <v>3080</v>
      </c>
      <c r="DI127" s="143" t="s">
        <v>3070</v>
      </c>
      <c r="DJ127" s="143" t="s">
        <v>3071</v>
      </c>
      <c r="DK127" s="143" t="s">
        <v>3072</v>
      </c>
      <c r="DL127" s="143" t="s">
        <v>3073</v>
      </c>
      <c r="DM127" s="143" t="s">
        <v>3074</v>
      </c>
      <c r="DN127" s="143" t="s">
        <v>3075</v>
      </c>
      <c r="DO127" s="143" t="s">
        <v>3076</v>
      </c>
      <c r="DP127" s="143" t="s">
        <v>3077</v>
      </c>
      <c r="DQ127" s="143" t="s">
        <v>3078</v>
      </c>
      <c r="DR127" s="143" t="s">
        <v>3079</v>
      </c>
      <c r="DS127" s="144" t="s">
        <v>3080</v>
      </c>
      <c r="DT127" s="143" t="s">
        <v>3070</v>
      </c>
      <c r="DU127" s="143" t="s">
        <v>3071</v>
      </c>
      <c r="DV127" s="143" t="s">
        <v>3072</v>
      </c>
      <c r="DW127" s="143" t="s">
        <v>3073</v>
      </c>
      <c r="DX127" s="143" t="s">
        <v>3074</v>
      </c>
      <c r="DY127" s="143" t="s">
        <v>3075</v>
      </c>
      <c r="DZ127" s="143" t="s">
        <v>3076</v>
      </c>
      <c r="EA127" s="143" t="s">
        <v>3077</v>
      </c>
      <c r="EB127" s="143" t="s">
        <v>3078</v>
      </c>
      <c r="EC127" s="143" t="s">
        <v>3079</v>
      </c>
      <c r="ED127" s="144" t="s">
        <v>3080</v>
      </c>
      <c r="EE127" s="143" t="s">
        <v>3070</v>
      </c>
      <c r="EF127" s="143" t="s">
        <v>3071</v>
      </c>
      <c r="EG127" s="143" t="s">
        <v>3072</v>
      </c>
      <c r="EH127" s="143" t="s">
        <v>3073</v>
      </c>
      <c r="EI127" s="143" t="s">
        <v>3074</v>
      </c>
      <c r="EJ127" s="143" t="s">
        <v>3075</v>
      </c>
      <c r="EK127" s="143" t="s">
        <v>3076</v>
      </c>
      <c r="EL127" s="143" t="s">
        <v>3077</v>
      </c>
      <c r="EM127" s="143" t="s">
        <v>3078</v>
      </c>
      <c r="EN127" s="143" t="s">
        <v>3079</v>
      </c>
      <c r="EO127" s="144" t="s">
        <v>3080</v>
      </c>
      <c r="EP127" s="143" t="s">
        <v>3070</v>
      </c>
      <c r="EQ127" s="143" t="s">
        <v>3071</v>
      </c>
      <c r="ER127" s="143" t="s">
        <v>3072</v>
      </c>
      <c r="ES127" s="143" t="s">
        <v>3073</v>
      </c>
      <c r="ET127" s="143" t="s">
        <v>3074</v>
      </c>
      <c r="EU127" s="143" t="s">
        <v>3075</v>
      </c>
      <c r="EV127" s="143" t="s">
        <v>3076</v>
      </c>
      <c r="EW127" s="143" t="s">
        <v>3077</v>
      </c>
      <c r="EX127" s="143" t="s">
        <v>3078</v>
      </c>
      <c r="EY127" s="143" t="s">
        <v>3079</v>
      </c>
      <c r="EZ127" s="144" t="s">
        <v>3080</v>
      </c>
      <c r="FA127" s="143" t="s">
        <v>3070</v>
      </c>
      <c r="FB127" s="143" t="s">
        <v>3071</v>
      </c>
      <c r="FC127" s="143" t="s">
        <v>3072</v>
      </c>
      <c r="FD127" s="143" t="s">
        <v>3073</v>
      </c>
      <c r="FE127" s="143" t="s">
        <v>3074</v>
      </c>
      <c r="FF127" s="143" t="s">
        <v>3075</v>
      </c>
      <c r="FG127" s="143" t="s">
        <v>3076</v>
      </c>
      <c r="FH127" s="143" t="s">
        <v>3077</v>
      </c>
      <c r="FI127" s="143" t="s">
        <v>3078</v>
      </c>
      <c r="FJ127" s="143" t="s">
        <v>3079</v>
      </c>
      <c r="FK127" s="144" t="s">
        <v>3080</v>
      </c>
      <c r="FL127" s="143" t="s">
        <v>3070</v>
      </c>
      <c r="FM127" s="143" t="s">
        <v>3071</v>
      </c>
      <c r="FN127" s="143" t="s">
        <v>3072</v>
      </c>
      <c r="FO127" s="143" t="s">
        <v>3073</v>
      </c>
      <c r="FP127" s="143" t="s">
        <v>3074</v>
      </c>
      <c r="FQ127" s="143" t="s">
        <v>3075</v>
      </c>
      <c r="FR127" s="143" t="s">
        <v>3076</v>
      </c>
      <c r="FS127" s="143" t="s">
        <v>3077</v>
      </c>
      <c r="FT127" s="143" t="s">
        <v>3078</v>
      </c>
      <c r="FU127" s="143" t="s">
        <v>3079</v>
      </c>
      <c r="FV127" s="144" t="s">
        <v>3080</v>
      </c>
      <c r="FW127" s="143" t="s">
        <v>3070</v>
      </c>
      <c r="FX127" s="143" t="s">
        <v>3071</v>
      </c>
      <c r="FY127" s="143" t="s">
        <v>3072</v>
      </c>
      <c r="FZ127" s="143" t="s">
        <v>3073</v>
      </c>
      <c r="GA127" s="143" t="s">
        <v>3074</v>
      </c>
      <c r="GB127" s="143" t="s">
        <v>3075</v>
      </c>
      <c r="GC127" s="143" t="s">
        <v>3076</v>
      </c>
      <c r="GD127" s="143" t="s">
        <v>3077</v>
      </c>
      <c r="GE127" s="145" t="s">
        <v>3078</v>
      </c>
      <c r="GF127" s="145" t="s">
        <v>3079</v>
      </c>
      <c r="GG127" s="146" t="s">
        <v>3080</v>
      </c>
      <c r="GH127" s="138"/>
      <c r="GI127" s="147" t="s">
        <v>3069</v>
      </c>
      <c r="GJ127" s="138"/>
      <c r="GK127" s="147"/>
      <c r="GL127" s="55"/>
    </row>
    <row r="128" spans="1:194" ht="20.25" customHeight="1">
      <c r="A128" s="86"/>
      <c r="B128" s="24" t="s">
        <v>3081</v>
      </c>
      <c r="C128" s="141" t="s">
        <v>27</v>
      </c>
      <c r="D128" s="142">
        <v>3</v>
      </c>
      <c r="E128" s="143">
        <v>0</v>
      </c>
      <c r="F128" s="143">
        <v>0</v>
      </c>
      <c r="G128" s="143">
        <v>0</v>
      </c>
      <c r="H128" s="143">
        <v>0</v>
      </c>
      <c r="I128" s="143">
        <v>0</v>
      </c>
      <c r="J128" s="143">
        <v>0</v>
      </c>
      <c r="K128" s="143">
        <v>0</v>
      </c>
      <c r="L128" s="143">
        <v>0</v>
      </c>
      <c r="M128" s="143"/>
      <c r="N128" s="143"/>
      <c r="O128" s="144">
        <f t="shared" si="176"/>
        <v>0</v>
      </c>
      <c r="P128" s="143">
        <v>0</v>
      </c>
      <c r="Q128" s="143">
        <v>0</v>
      </c>
      <c r="R128" s="143">
        <v>0</v>
      </c>
      <c r="S128" s="143">
        <v>0</v>
      </c>
      <c r="T128" s="143">
        <v>0</v>
      </c>
      <c r="U128" s="143">
        <v>0</v>
      </c>
      <c r="V128" s="143">
        <v>0</v>
      </c>
      <c r="W128" s="143">
        <v>0</v>
      </c>
      <c r="X128" s="143"/>
      <c r="Y128" s="143"/>
      <c r="Z128" s="144">
        <f t="shared" si="177"/>
        <v>0</v>
      </c>
      <c r="AA128" s="143">
        <v>0</v>
      </c>
      <c r="AB128" s="143">
        <v>0</v>
      </c>
      <c r="AC128" s="143">
        <v>0</v>
      </c>
      <c r="AD128" s="143">
        <v>0</v>
      </c>
      <c r="AE128" s="143">
        <v>0</v>
      </c>
      <c r="AF128" s="143">
        <v>0</v>
      </c>
      <c r="AG128" s="143">
        <v>0</v>
      </c>
      <c r="AH128" s="143">
        <v>0</v>
      </c>
      <c r="AI128" s="143"/>
      <c r="AJ128" s="143"/>
      <c r="AK128" s="144">
        <f t="shared" si="178"/>
        <v>0</v>
      </c>
      <c r="AL128" s="143">
        <v>0</v>
      </c>
      <c r="AM128" s="143">
        <v>0</v>
      </c>
      <c r="AN128" s="143">
        <v>0</v>
      </c>
      <c r="AO128" s="143">
        <v>0</v>
      </c>
      <c r="AP128" s="143">
        <v>0</v>
      </c>
      <c r="AQ128" s="143">
        <v>0</v>
      </c>
      <c r="AR128" s="143">
        <v>0</v>
      </c>
      <c r="AS128" s="143">
        <v>0</v>
      </c>
      <c r="AT128" s="143"/>
      <c r="AU128" s="143"/>
      <c r="AV128" s="144">
        <f t="shared" si="179"/>
        <v>0</v>
      </c>
      <c r="AW128" s="143">
        <v>0</v>
      </c>
      <c r="AX128" s="143">
        <v>0</v>
      </c>
      <c r="AY128" s="143">
        <v>0</v>
      </c>
      <c r="AZ128" s="143">
        <v>0</v>
      </c>
      <c r="BA128" s="143">
        <v>0</v>
      </c>
      <c r="BB128" s="143">
        <v>0</v>
      </c>
      <c r="BC128" s="143">
        <v>0</v>
      </c>
      <c r="BD128" s="143">
        <v>0</v>
      </c>
      <c r="BE128" s="143"/>
      <c r="BF128" s="143"/>
      <c r="BG128" s="144">
        <f t="shared" si="180"/>
        <v>0</v>
      </c>
      <c r="BH128" s="143">
        <v>0</v>
      </c>
      <c r="BI128" s="143">
        <v>0</v>
      </c>
      <c r="BJ128" s="143">
        <v>0</v>
      </c>
      <c r="BK128" s="143">
        <v>0</v>
      </c>
      <c r="BL128" s="143">
        <v>0</v>
      </c>
      <c r="BM128" s="143">
        <v>0</v>
      </c>
      <c r="BN128" s="143">
        <v>0</v>
      </c>
      <c r="BO128" s="143">
        <v>0</v>
      </c>
      <c r="BP128" s="143"/>
      <c r="BQ128" s="143"/>
      <c r="BR128" s="144">
        <f t="shared" si="181"/>
        <v>0</v>
      </c>
      <c r="BS128" s="143">
        <v>0</v>
      </c>
      <c r="BT128" s="143">
        <v>0</v>
      </c>
      <c r="BU128" s="143">
        <v>0</v>
      </c>
      <c r="BV128" s="143">
        <v>0</v>
      </c>
      <c r="BW128" s="143">
        <v>0</v>
      </c>
      <c r="BX128" s="143">
        <v>0</v>
      </c>
      <c r="BY128" s="143">
        <v>0</v>
      </c>
      <c r="BZ128" s="143">
        <v>0</v>
      </c>
      <c r="CA128" s="143"/>
      <c r="CB128" s="143"/>
      <c r="CC128" s="144">
        <f t="shared" si="182"/>
        <v>0</v>
      </c>
      <c r="CD128" s="143">
        <v>0</v>
      </c>
      <c r="CE128" s="143">
        <v>0</v>
      </c>
      <c r="CF128" s="143">
        <v>0</v>
      </c>
      <c r="CG128" s="143">
        <v>0</v>
      </c>
      <c r="CH128" s="143">
        <v>0</v>
      </c>
      <c r="CI128" s="143">
        <v>0</v>
      </c>
      <c r="CJ128" s="143">
        <v>0</v>
      </c>
      <c r="CK128" s="143">
        <v>0</v>
      </c>
      <c r="CL128" s="145"/>
      <c r="CM128" s="145"/>
      <c r="CN128" s="146">
        <f t="shared" si="183"/>
        <v>0</v>
      </c>
      <c r="CO128" s="138"/>
      <c r="CP128" s="147" t="s">
        <v>3082</v>
      </c>
      <c r="CQ128" s="138"/>
      <c r="CR128" s="147"/>
      <c r="CS128" s="55"/>
      <c r="CT128" s="55"/>
      <c r="CU128" s="24" t="s">
        <v>3081</v>
      </c>
      <c r="CV128" s="141" t="s">
        <v>27</v>
      </c>
      <c r="CW128" s="142">
        <v>3</v>
      </c>
      <c r="CX128" s="143" t="s">
        <v>3083</v>
      </c>
      <c r="CY128" s="143" t="s">
        <v>3084</v>
      </c>
      <c r="CZ128" s="143" t="s">
        <v>3085</v>
      </c>
      <c r="DA128" s="143" t="s">
        <v>3086</v>
      </c>
      <c r="DB128" s="143" t="s">
        <v>3087</v>
      </c>
      <c r="DC128" s="143" t="s">
        <v>3088</v>
      </c>
      <c r="DD128" s="143" t="s">
        <v>3089</v>
      </c>
      <c r="DE128" s="143" t="s">
        <v>3090</v>
      </c>
      <c r="DF128" s="143" t="s">
        <v>3091</v>
      </c>
      <c r="DG128" s="143" t="s">
        <v>3092</v>
      </c>
      <c r="DH128" s="144" t="s">
        <v>3093</v>
      </c>
      <c r="DI128" s="143" t="s">
        <v>3083</v>
      </c>
      <c r="DJ128" s="143" t="s">
        <v>3084</v>
      </c>
      <c r="DK128" s="143" t="s">
        <v>3085</v>
      </c>
      <c r="DL128" s="143" t="s">
        <v>3086</v>
      </c>
      <c r="DM128" s="143" t="s">
        <v>3087</v>
      </c>
      <c r="DN128" s="143" t="s">
        <v>3088</v>
      </c>
      <c r="DO128" s="143" t="s">
        <v>3089</v>
      </c>
      <c r="DP128" s="143" t="s">
        <v>3090</v>
      </c>
      <c r="DQ128" s="143" t="s">
        <v>3091</v>
      </c>
      <c r="DR128" s="143" t="s">
        <v>3092</v>
      </c>
      <c r="DS128" s="144" t="s">
        <v>3093</v>
      </c>
      <c r="DT128" s="143" t="s">
        <v>3083</v>
      </c>
      <c r="DU128" s="143" t="s">
        <v>3084</v>
      </c>
      <c r="DV128" s="143" t="s">
        <v>3085</v>
      </c>
      <c r="DW128" s="143" t="s">
        <v>3086</v>
      </c>
      <c r="DX128" s="143" t="s">
        <v>3087</v>
      </c>
      <c r="DY128" s="143" t="s">
        <v>3088</v>
      </c>
      <c r="DZ128" s="143" t="s">
        <v>3089</v>
      </c>
      <c r="EA128" s="143" t="s">
        <v>3090</v>
      </c>
      <c r="EB128" s="143" t="s">
        <v>3091</v>
      </c>
      <c r="EC128" s="143" t="s">
        <v>3092</v>
      </c>
      <c r="ED128" s="144" t="s">
        <v>3093</v>
      </c>
      <c r="EE128" s="143" t="s">
        <v>3083</v>
      </c>
      <c r="EF128" s="143" t="s">
        <v>3084</v>
      </c>
      <c r="EG128" s="143" t="s">
        <v>3085</v>
      </c>
      <c r="EH128" s="143" t="s">
        <v>3086</v>
      </c>
      <c r="EI128" s="143" t="s">
        <v>3087</v>
      </c>
      <c r="EJ128" s="143" t="s">
        <v>3088</v>
      </c>
      <c r="EK128" s="143" t="s">
        <v>3089</v>
      </c>
      <c r="EL128" s="143" t="s">
        <v>3090</v>
      </c>
      <c r="EM128" s="143" t="s">
        <v>3091</v>
      </c>
      <c r="EN128" s="143" t="s">
        <v>3092</v>
      </c>
      <c r="EO128" s="144" t="s">
        <v>3093</v>
      </c>
      <c r="EP128" s="143" t="s">
        <v>3083</v>
      </c>
      <c r="EQ128" s="143" t="s">
        <v>3084</v>
      </c>
      <c r="ER128" s="143" t="s">
        <v>3085</v>
      </c>
      <c r="ES128" s="143" t="s">
        <v>3086</v>
      </c>
      <c r="ET128" s="143" t="s">
        <v>3087</v>
      </c>
      <c r="EU128" s="143" t="s">
        <v>3088</v>
      </c>
      <c r="EV128" s="143" t="s">
        <v>3089</v>
      </c>
      <c r="EW128" s="143" t="s">
        <v>3090</v>
      </c>
      <c r="EX128" s="143" t="s">
        <v>3091</v>
      </c>
      <c r="EY128" s="143" t="s">
        <v>3092</v>
      </c>
      <c r="EZ128" s="144" t="s">
        <v>3093</v>
      </c>
      <c r="FA128" s="143" t="s">
        <v>3083</v>
      </c>
      <c r="FB128" s="143" t="s">
        <v>3084</v>
      </c>
      <c r="FC128" s="143" t="s">
        <v>3085</v>
      </c>
      <c r="FD128" s="143" t="s">
        <v>3086</v>
      </c>
      <c r="FE128" s="143" t="s">
        <v>3087</v>
      </c>
      <c r="FF128" s="143" t="s">
        <v>3088</v>
      </c>
      <c r="FG128" s="143" t="s">
        <v>3089</v>
      </c>
      <c r="FH128" s="143" t="s">
        <v>3090</v>
      </c>
      <c r="FI128" s="143" t="s">
        <v>3091</v>
      </c>
      <c r="FJ128" s="143" t="s">
        <v>3092</v>
      </c>
      <c r="FK128" s="144" t="s">
        <v>3093</v>
      </c>
      <c r="FL128" s="143" t="s">
        <v>3083</v>
      </c>
      <c r="FM128" s="143" t="s">
        <v>3084</v>
      </c>
      <c r="FN128" s="143" t="s">
        <v>3085</v>
      </c>
      <c r="FO128" s="143" t="s">
        <v>3086</v>
      </c>
      <c r="FP128" s="143" t="s">
        <v>3087</v>
      </c>
      <c r="FQ128" s="143" t="s">
        <v>3088</v>
      </c>
      <c r="FR128" s="143" t="s">
        <v>3089</v>
      </c>
      <c r="FS128" s="143" t="s">
        <v>3090</v>
      </c>
      <c r="FT128" s="143" t="s">
        <v>3091</v>
      </c>
      <c r="FU128" s="143" t="s">
        <v>3092</v>
      </c>
      <c r="FV128" s="144" t="s">
        <v>3093</v>
      </c>
      <c r="FW128" s="143" t="s">
        <v>3083</v>
      </c>
      <c r="FX128" s="143" t="s">
        <v>3084</v>
      </c>
      <c r="FY128" s="143" t="s">
        <v>3085</v>
      </c>
      <c r="FZ128" s="143" t="s">
        <v>3086</v>
      </c>
      <c r="GA128" s="143" t="s">
        <v>3087</v>
      </c>
      <c r="GB128" s="143" t="s">
        <v>3088</v>
      </c>
      <c r="GC128" s="143" t="s">
        <v>3089</v>
      </c>
      <c r="GD128" s="143" t="s">
        <v>3090</v>
      </c>
      <c r="GE128" s="145" t="s">
        <v>3091</v>
      </c>
      <c r="GF128" s="145" t="s">
        <v>3092</v>
      </c>
      <c r="GG128" s="146" t="s">
        <v>3093</v>
      </c>
      <c r="GH128" s="138"/>
      <c r="GI128" s="147" t="s">
        <v>3082</v>
      </c>
      <c r="GJ128" s="138"/>
      <c r="GK128" s="147"/>
      <c r="GL128" s="55"/>
    </row>
    <row r="129" spans="1:194" ht="20.25" customHeight="1">
      <c r="A129" s="86"/>
      <c r="B129" s="24" t="s">
        <v>3094</v>
      </c>
      <c r="C129" s="141" t="s">
        <v>27</v>
      </c>
      <c r="D129" s="142">
        <v>3</v>
      </c>
      <c r="E129" s="144">
        <f t="shared" ref="E129:L129" si="336">IFERROR(SUM(E127:E128), 0)</f>
        <v>0</v>
      </c>
      <c r="F129" s="144">
        <f t="shared" si="336"/>
        <v>0</v>
      </c>
      <c r="G129" s="144">
        <f t="shared" si="336"/>
        <v>0</v>
      </c>
      <c r="H129" s="144">
        <f t="shared" si="336"/>
        <v>0</v>
      </c>
      <c r="I129" s="144">
        <f t="shared" si="336"/>
        <v>0</v>
      </c>
      <c r="J129" s="144">
        <f t="shared" si="336"/>
        <v>0</v>
      </c>
      <c r="K129" s="144">
        <f t="shared" si="336"/>
        <v>0</v>
      </c>
      <c r="L129" s="144">
        <f t="shared" si="336"/>
        <v>0</v>
      </c>
      <c r="M129" s="144">
        <f>IFERROR(SUM(M127:M128), 0)</f>
        <v>0</v>
      </c>
      <c r="N129" s="144">
        <f>IFERROR(SUM(N127:N128), 0)</f>
        <v>0</v>
      </c>
      <c r="O129" s="144">
        <f t="shared" si="176"/>
        <v>0</v>
      </c>
      <c r="P129" s="144">
        <f t="shared" ref="P129:Y129" si="337">IFERROR(SUM(P127:P128), 0)</f>
        <v>0</v>
      </c>
      <c r="Q129" s="144">
        <f t="shared" si="337"/>
        <v>0</v>
      </c>
      <c r="R129" s="144">
        <f t="shared" si="337"/>
        <v>0</v>
      </c>
      <c r="S129" s="144">
        <f t="shared" si="337"/>
        <v>0</v>
      </c>
      <c r="T129" s="144">
        <f t="shared" si="337"/>
        <v>0</v>
      </c>
      <c r="U129" s="144">
        <f t="shared" si="337"/>
        <v>0</v>
      </c>
      <c r="V129" s="144">
        <f t="shared" si="337"/>
        <v>0</v>
      </c>
      <c r="W129" s="144">
        <f t="shared" si="337"/>
        <v>0</v>
      </c>
      <c r="X129" s="144">
        <f t="shared" si="337"/>
        <v>0</v>
      </c>
      <c r="Y129" s="144">
        <f t="shared" si="337"/>
        <v>0</v>
      </c>
      <c r="Z129" s="144">
        <f t="shared" si="177"/>
        <v>0</v>
      </c>
      <c r="AA129" s="144">
        <f t="shared" ref="AA129:AJ129" si="338">IFERROR(SUM(AA127:AA128), 0)</f>
        <v>0</v>
      </c>
      <c r="AB129" s="144">
        <f t="shared" si="338"/>
        <v>0</v>
      </c>
      <c r="AC129" s="144">
        <f t="shared" si="338"/>
        <v>0</v>
      </c>
      <c r="AD129" s="144">
        <f t="shared" si="338"/>
        <v>0</v>
      </c>
      <c r="AE129" s="144">
        <f t="shared" si="338"/>
        <v>0</v>
      </c>
      <c r="AF129" s="144">
        <f t="shared" si="338"/>
        <v>0</v>
      </c>
      <c r="AG129" s="144">
        <f t="shared" si="338"/>
        <v>0</v>
      </c>
      <c r="AH129" s="144">
        <f t="shared" si="338"/>
        <v>0</v>
      </c>
      <c r="AI129" s="144">
        <f t="shared" si="338"/>
        <v>0</v>
      </c>
      <c r="AJ129" s="144">
        <f t="shared" si="338"/>
        <v>0</v>
      </c>
      <c r="AK129" s="144">
        <f t="shared" si="178"/>
        <v>0</v>
      </c>
      <c r="AL129" s="144">
        <f t="shared" ref="AL129:AU129" si="339">IFERROR(SUM(AL127:AL128), 0)</f>
        <v>0.79200000000000004</v>
      </c>
      <c r="AM129" s="144">
        <f t="shared" si="339"/>
        <v>0.26</v>
      </c>
      <c r="AN129" s="144">
        <f t="shared" si="339"/>
        <v>0.13</v>
      </c>
      <c r="AO129" s="144">
        <f t="shared" si="339"/>
        <v>0</v>
      </c>
      <c r="AP129" s="144">
        <f t="shared" si="339"/>
        <v>0</v>
      </c>
      <c r="AQ129" s="144">
        <f t="shared" si="339"/>
        <v>0</v>
      </c>
      <c r="AR129" s="144">
        <f t="shared" si="339"/>
        <v>0</v>
      </c>
      <c r="AS129" s="144">
        <f t="shared" si="339"/>
        <v>0</v>
      </c>
      <c r="AT129" s="144">
        <f t="shared" si="339"/>
        <v>0</v>
      </c>
      <c r="AU129" s="144">
        <f t="shared" si="339"/>
        <v>0</v>
      </c>
      <c r="AV129" s="144">
        <f t="shared" si="179"/>
        <v>1.1819999999999999</v>
      </c>
      <c r="AW129" s="144">
        <f t="shared" ref="AW129:BF129" si="340">IFERROR(SUM(AW127:AW128), 0)</f>
        <v>0.77400000000000002</v>
      </c>
      <c r="AX129" s="144">
        <f t="shared" si="340"/>
        <v>0.254</v>
      </c>
      <c r="AY129" s="144">
        <f t="shared" si="340"/>
        <v>0.127</v>
      </c>
      <c r="AZ129" s="144">
        <f t="shared" si="340"/>
        <v>0</v>
      </c>
      <c r="BA129" s="144">
        <f t="shared" si="340"/>
        <v>0</v>
      </c>
      <c r="BB129" s="144">
        <f t="shared" si="340"/>
        <v>0</v>
      </c>
      <c r="BC129" s="144">
        <f t="shared" si="340"/>
        <v>0</v>
      </c>
      <c r="BD129" s="144">
        <f t="shared" si="340"/>
        <v>0</v>
      </c>
      <c r="BE129" s="144">
        <f t="shared" si="340"/>
        <v>0</v>
      </c>
      <c r="BF129" s="144">
        <f t="shared" si="340"/>
        <v>0</v>
      </c>
      <c r="BG129" s="144">
        <f t="shared" si="180"/>
        <v>1.155</v>
      </c>
      <c r="BH129" s="144">
        <f t="shared" ref="BH129:BQ129" si="341">IFERROR(SUM(BH127:BH128), 0)</f>
        <v>0.76100000000000001</v>
      </c>
      <c r="BI129" s="144">
        <f t="shared" si="341"/>
        <v>0.25</v>
      </c>
      <c r="BJ129" s="144">
        <f t="shared" si="341"/>
        <v>0.125</v>
      </c>
      <c r="BK129" s="144">
        <f t="shared" si="341"/>
        <v>0</v>
      </c>
      <c r="BL129" s="144">
        <f t="shared" si="341"/>
        <v>0</v>
      </c>
      <c r="BM129" s="144">
        <f t="shared" si="341"/>
        <v>0</v>
      </c>
      <c r="BN129" s="144">
        <f t="shared" si="341"/>
        <v>0</v>
      </c>
      <c r="BO129" s="144">
        <f t="shared" si="341"/>
        <v>0</v>
      </c>
      <c r="BP129" s="144">
        <f t="shared" si="341"/>
        <v>0</v>
      </c>
      <c r="BQ129" s="144">
        <f t="shared" si="341"/>
        <v>0</v>
      </c>
      <c r="BR129" s="144">
        <f t="shared" si="181"/>
        <v>1.1360000000000001</v>
      </c>
      <c r="BS129" s="144">
        <f t="shared" ref="BS129:CB129" si="342">IFERROR(SUM(BS127:BS128), 0)</f>
        <v>0.76900000000000002</v>
      </c>
      <c r="BT129" s="144">
        <f t="shared" si="342"/>
        <v>0.252</v>
      </c>
      <c r="BU129" s="144">
        <f t="shared" si="342"/>
        <v>0.126</v>
      </c>
      <c r="BV129" s="144">
        <f t="shared" si="342"/>
        <v>0</v>
      </c>
      <c r="BW129" s="144">
        <f t="shared" si="342"/>
        <v>0</v>
      </c>
      <c r="BX129" s="144">
        <f t="shared" si="342"/>
        <v>0</v>
      </c>
      <c r="BY129" s="144">
        <f t="shared" si="342"/>
        <v>0</v>
      </c>
      <c r="BZ129" s="144">
        <f t="shared" si="342"/>
        <v>0</v>
      </c>
      <c r="CA129" s="144">
        <f t="shared" si="342"/>
        <v>0</v>
      </c>
      <c r="CB129" s="144">
        <f t="shared" si="342"/>
        <v>0</v>
      </c>
      <c r="CC129" s="144">
        <f t="shared" si="182"/>
        <v>1.1469999999999998</v>
      </c>
      <c r="CD129" s="144">
        <f t="shared" ref="CD129:CM129" si="343">IFERROR(SUM(CD127:CD128), 0)</f>
        <v>0.79900000000000004</v>
      </c>
      <c r="CE129" s="144">
        <f t="shared" si="343"/>
        <v>0.26200000000000001</v>
      </c>
      <c r="CF129" s="144">
        <f t="shared" si="343"/>
        <v>0.13100000000000001</v>
      </c>
      <c r="CG129" s="144">
        <f t="shared" si="343"/>
        <v>0</v>
      </c>
      <c r="CH129" s="144">
        <f t="shared" si="343"/>
        <v>0</v>
      </c>
      <c r="CI129" s="144">
        <f t="shared" si="343"/>
        <v>0</v>
      </c>
      <c r="CJ129" s="144">
        <f t="shared" si="343"/>
        <v>0</v>
      </c>
      <c r="CK129" s="144">
        <f t="shared" si="343"/>
        <v>0</v>
      </c>
      <c r="CL129" s="148">
        <f t="shared" si="343"/>
        <v>0</v>
      </c>
      <c r="CM129" s="148">
        <f t="shared" si="343"/>
        <v>0</v>
      </c>
      <c r="CN129" s="146">
        <f t="shared" si="183"/>
        <v>1.1919999999999999</v>
      </c>
      <c r="CO129" s="138"/>
      <c r="CP129" s="147" t="s">
        <v>3095</v>
      </c>
      <c r="CQ129" s="138"/>
      <c r="CR129" s="147"/>
      <c r="CS129" s="55"/>
      <c r="CT129" s="55"/>
      <c r="CU129" s="24" t="s">
        <v>3094</v>
      </c>
      <c r="CV129" s="141" t="s">
        <v>27</v>
      </c>
      <c r="CW129" s="142">
        <v>3</v>
      </c>
      <c r="CX129" s="144" t="s">
        <v>3096</v>
      </c>
      <c r="CY129" s="144" t="s">
        <v>3097</v>
      </c>
      <c r="CZ129" s="144" t="s">
        <v>3098</v>
      </c>
      <c r="DA129" s="144" t="s">
        <v>3099</v>
      </c>
      <c r="DB129" s="144" t="s">
        <v>3100</v>
      </c>
      <c r="DC129" s="144" t="s">
        <v>3101</v>
      </c>
      <c r="DD129" s="144" t="s">
        <v>3102</v>
      </c>
      <c r="DE129" s="144" t="s">
        <v>3103</v>
      </c>
      <c r="DF129" s="144" t="s">
        <v>3104</v>
      </c>
      <c r="DG129" s="144" t="s">
        <v>3105</v>
      </c>
      <c r="DH129" s="144" t="s">
        <v>3106</v>
      </c>
      <c r="DI129" s="144" t="s">
        <v>3096</v>
      </c>
      <c r="DJ129" s="144" t="s">
        <v>3097</v>
      </c>
      <c r="DK129" s="144" t="s">
        <v>3098</v>
      </c>
      <c r="DL129" s="144" t="s">
        <v>3099</v>
      </c>
      <c r="DM129" s="144" t="s">
        <v>3100</v>
      </c>
      <c r="DN129" s="144" t="s">
        <v>3101</v>
      </c>
      <c r="DO129" s="144" t="s">
        <v>3102</v>
      </c>
      <c r="DP129" s="144" t="s">
        <v>3103</v>
      </c>
      <c r="DQ129" s="144" t="s">
        <v>3104</v>
      </c>
      <c r="DR129" s="144" t="s">
        <v>3105</v>
      </c>
      <c r="DS129" s="144" t="s">
        <v>3106</v>
      </c>
      <c r="DT129" s="144" t="s">
        <v>3096</v>
      </c>
      <c r="DU129" s="144" t="s">
        <v>3097</v>
      </c>
      <c r="DV129" s="144" t="s">
        <v>3098</v>
      </c>
      <c r="DW129" s="144" t="s">
        <v>3099</v>
      </c>
      <c r="DX129" s="144" t="s">
        <v>3100</v>
      </c>
      <c r="DY129" s="144" t="s">
        <v>3101</v>
      </c>
      <c r="DZ129" s="144" t="s">
        <v>3102</v>
      </c>
      <c r="EA129" s="144" t="s">
        <v>3103</v>
      </c>
      <c r="EB129" s="144" t="s">
        <v>3104</v>
      </c>
      <c r="EC129" s="144" t="s">
        <v>3105</v>
      </c>
      <c r="ED129" s="144" t="s">
        <v>3106</v>
      </c>
      <c r="EE129" s="144" t="s">
        <v>3096</v>
      </c>
      <c r="EF129" s="144" t="s">
        <v>3097</v>
      </c>
      <c r="EG129" s="144" t="s">
        <v>3098</v>
      </c>
      <c r="EH129" s="144" t="s">
        <v>3099</v>
      </c>
      <c r="EI129" s="144" t="s">
        <v>3100</v>
      </c>
      <c r="EJ129" s="144" t="s">
        <v>3101</v>
      </c>
      <c r="EK129" s="144" t="s">
        <v>3102</v>
      </c>
      <c r="EL129" s="144" t="s">
        <v>3103</v>
      </c>
      <c r="EM129" s="144" t="s">
        <v>3104</v>
      </c>
      <c r="EN129" s="144" t="s">
        <v>3105</v>
      </c>
      <c r="EO129" s="144" t="s">
        <v>3106</v>
      </c>
      <c r="EP129" s="144" t="s">
        <v>3096</v>
      </c>
      <c r="EQ129" s="144" t="s">
        <v>3097</v>
      </c>
      <c r="ER129" s="144" t="s">
        <v>3098</v>
      </c>
      <c r="ES129" s="144" t="s">
        <v>3099</v>
      </c>
      <c r="ET129" s="144" t="s">
        <v>3100</v>
      </c>
      <c r="EU129" s="144" t="s">
        <v>3101</v>
      </c>
      <c r="EV129" s="144" t="s">
        <v>3102</v>
      </c>
      <c r="EW129" s="144" t="s">
        <v>3103</v>
      </c>
      <c r="EX129" s="144" t="s">
        <v>3104</v>
      </c>
      <c r="EY129" s="144" t="s">
        <v>3105</v>
      </c>
      <c r="EZ129" s="144" t="s">
        <v>3106</v>
      </c>
      <c r="FA129" s="144" t="s">
        <v>3096</v>
      </c>
      <c r="FB129" s="144" t="s">
        <v>3097</v>
      </c>
      <c r="FC129" s="144" t="s">
        <v>3098</v>
      </c>
      <c r="FD129" s="144" t="s">
        <v>3099</v>
      </c>
      <c r="FE129" s="144" t="s">
        <v>3100</v>
      </c>
      <c r="FF129" s="144" t="s">
        <v>3101</v>
      </c>
      <c r="FG129" s="144" t="s">
        <v>3102</v>
      </c>
      <c r="FH129" s="144" t="s">
        <v>3103</v>
      </c>
      <c r="FI129" s="144" t="s">
        <v>3104</v>
      </c>
      <c r="FJ129" s="144" t="s">
        <v>3105</v>
      </c>
      <c r="FK129" s="144" t="s">
        <v>3106</v>
      </c>
      <c r="FL129" s="144" t="s">
        <v>3096</v>
      </c>
      <c r="FM129" s="144" t="s">
        <v>3097</v>
      </c>
      <c r="FN129" s="144" t="s">
        <v>3098</v>
      </c>
      <c r="FO129" s="144" t="s">
        <v>3099</v>
      </c>
      <c r="FP129" s="144" t="s">
        <v>3100</v>
      </c>
      <c r="FQ129" s="144" t="s">
        <v>3101</v>
      </c>
      <c r="FR129" s="144" t="s">
        <v>3102</v>
      </c>
      <c r="FS129" s="144" t="s">
        <v>3103</v>
      </c>
      <c r="FT129" s="144" t="s">
        <v>3104</v>
      </c>
      <c r="FU129" s="144" t="s">
        <v>3105</v>
      </c>
      <c r="FV129" s="144" t="s">
        <v>3106</v>
      </c>
      <c r="FW129" s="144" t="s">
        <v>3096</v>
      </c>
      <c r="FX129" s="144" t="s">
        <v>3097</v>
      </c>
      <c r="FY129" s="144" t="s">
        <v>3098</v>
      </c>
      <c r="FZ129" s="144" t="s">
        <v>3099</v>
      </c>
      <c r="GA129" s="144" t="s">
        <v>3100</v>
      </c>
      <c r="GB129" s="144" t="s">
        <v>3101</v>
      </c>
      <c r="GC129" s="144" t="s">
        <v>3102</v>
      </c>
      <c r="GD129" s="144" t="s">
        <v>3103</v>
      </c>
      <c r="GE129" s="148" t="s">
        <v>3104</v>
      </c>
      <c r="GF129" s="148" t="s">
        <v>3105</v>
      </c>
      <c r="GG129" s="146" t="s">
        <v>3106</v>
      </c>
      <c r="GH129" s="138"/>
      <c r="GI129" s="147" t="s">
        <v>3095</v>
      </c>
      <c r="GJ129" s="138"/>
      <c r="GK129" s="147"/>
      <c r="GL129" s="55"/>
    </row>
    <row r="130" spans="1:194" ht="20.25" customHeight="1">
      <c r="A130" s="131"/>
      <c r="B130" s="24" t="s">
        <v>3107</v>
      </c>
      <c r="C130" s="141" t="s">
        <v>27</v>
      </c>
      <c r="D130" s="142">
        <v>3</v>
      </c>
      <c r="E130" s="143">
        <v>0</v>
      </c>
      <c r="F130" s="143">
        <v>0</v>
      </c>
      <c r="G130" s="143">
        <v>0</v>
      </c>
      <c r="H130" s="143">
        <v>0</v>
      </c>
      <c r="I130" s="143">
        <v>0</v>
      </c>
      <c r="J130" s="143">
        <v>0</v>
      </c>
      <c r="K130" s="143">
        <v>0</v>
      </c>
      <c r="L130" s="143">
        <v>0</v>
      </c>
      <c r="M130" s="143"/>
      <c r="N130" s="143"/>
      <c r="O130" s="144">
        <f t="shared" si="176"/>
        <v>0</v>
      </c>
      <c r="P130" s="143">
        <v>0</v>
      </c>
      <c r="Q130" s="143">
        <v>0</v>
      </c>
      <c r="R130" s="143">
        <v>0</v>
      </c>
      <c r="S130" s="143">
        <v>0</v>
      </c>
      <c r="T130" s="143">
        <v>0</v>
      </c>
      <c r="U130" s="143">
        <v>0</v>
      </c>
      <c r="V130" s="143">
        <v>0</v>
      </c>
      <c r="W130" s="143">
        <v>0</v>
      </c>
      <c r="X130" s="143"/>
      <c r="Y130" s="143"/>
      <c r="Z130" s="144">
        <f t="shared" si="177"/>
        <v>0</v>
      </c>
      <c r="AA130" s="143">
        <v>0</v>
      </c>
      <c r="AB130" s="143">
        <v>0</v>
      </c>
      <c r="AC130" s="143">
        <v>0</v>
      </c>
      <c r="AD130" s="143">
        <v>0</v>
      </c>
      <c r="AE130" s="143">
        <v>0</v>
      </c>
      <c r="AF130" s="143">
        <v>0</v>
      </c>
      <c r="AG130" s="143">
        <v>0</v>
      </c>
      <c r="AH130" s="143">
        <v>0</v>
      </c>
      <c r="AI130" s="143"/>
      <c r="AJ130" s="143"/>
      <c r="AK130" s="144">
        <f t="shared" si="178"/>
        <v>0</v>
      </c>
      <c r="AL130" s="143">
        <v>0</v>
      </c>
      <c r="AM130" s="143">
        <v>0</v>
      </c>
      <c r="AN130" s="143">
        <v>0</v>
      </c>
      <c r="AO130" s="143">
        <v>0</v>
      </c>
      <c r="AP130" s="143">
        <v>0</v>
      </c>
      <c r="AQ130" s="143">
        <v>0</v>
      </c>
      <c r="AR130" s="143">
        <v>0</v>
      </c>
      <c r="AS130" s="143">
        <v>0</v>
      </c>
      <c r="AT130" s="143"/>
      <c r="AU130" s="143"/>
      <c r="AV130" s="144">
        <f t="shared" si="179"/>
        <v>0</v>
      </c>
      <c r="AW130" s="143">
        <v>0</v>
      </c>
      <c r="AX130" s="143">
        <v>0</v>
      </c>
      <c r="AY130" s="143">
        <v>0</v>
      </c>
      <c r="AZ130" s="143">
        <v>0</v>
      </c>
      <c r="BA130" s="143">
        <v>0</v>
      </c>
      <c r="BB130" s="143">
        <v>0</v>
      </c>
      <c r="BC130" s="143">
        <v>0</v>
      </c>
      <c r="BD130" s="143">
        <v>0</v>
      </c>
      <c r="BE130" s="143"/>
      <c r="BF130" s="143"/>
      <c r="BG130" s="144">
        <f t="shared" si="180"/>
        <v>0</v>
      </c>
      <c r="BH130" s="143">
        <v>0</v>
      </c>
      <c r="BI130" s="143">
        <v>0</v>
      </c>
      <c r="BJ130" s="143">
        <v>0</v>
      </c>
      <c r="BK130" s="143">
        <v>0</v>
      </c>
      <c r="BL130" s="143">
        <v>0</v>
      </c>
      <c r="BM130" s="143">
        <v>0</v>
      </c>
      <c r="BN130" s="143">
        <v>0</v>
      </c>
      <c r="BO130" s="143">
        <v>0</v>
      </c>
      <c r="BP130" s="143"/>
      <c r="BQ130" s="143"/>
      <c r="BR130" s="144">
        <f t="shared" si="181"/>
        <v>0</v>
      </c>
      <c r="BS130" s="143">
        <v>0</v>
      </c>
      <c r="BT130" s="143">
        <v>0</v>
      </c>
      <c r="BU130" s="143">
        <v>0</v>
      </c>
      <c r="BV130" s="143">
        <v>0</v>
      </c>
      <c r="BW130" s="143">
        <v>0</v>
      </c>
      <c r="BX130" s="143">
        <v>0</v>
      </c>
      <c r="BY130" s="143">
        <v>0</v>
      </c>
      <c r="BZ130" s="143">
        <v>0</v>
      </c>
      <c r="CA130" s="143"/>
      <c r="CB130" s="143"/>
      <c r="CC130" s="144">
        <f t="shared" si="182"/>
        <v>0</v>
      </c>
      <c r="CD130" s="143">
        <v>0</v>
      </c>
      <c r="CE130" s="143">
        <v>0</v>
      </c>
      <c r="CF130" s="143">
        <v>0</v>
      </c>
      <c r="CG130" s="143">
        <v>0</v>
      </c>
      <c r="CH130" s="143">
        <v>0</v>
      </c>
      <c r="CI130" s="143">
        <v>0</v>
      </c>
      <c r="CJ130" s="143">
        <v>0</v>
      </c>
      <c r="CK130" s="143">
        <v>0</v>
      </c>
      <c r="CL130" s="145"/>
      <c r="CM130" s="145"/>
      <c r="CN130" s="146">
        <f t="shared" si="183"/>
        <v>0</v>
      </c>
      <c r="CO130" s="138"/>
      <c r="CP130" s="147" t="s">
        <v>3108</v>
      </c>
      <c r="CQ130" s="138"/>
      <c r="CR130" s="147"/>
      <c r="CS130" s="140"/>
      <c r="CT130" s="140"/>
      <c r="CU130" s="24" t="s">
        <v>3107</v>
      </c>
      <c r="CV130" s="141" t="s">
        <v>27</v>
      </c>
      <c r="CW130" s="142">
        <v>3</v>
      </c>
      <c r="CX130" s="143" t="s">
        <v>3109</v>
      </c>
      <c r="CY130" s="143" t="s">
        <v>3110</v>
      </c>
      <c r="CZ130" s="143" t="s">
        <v>3111</v>
      </c>
      <c r="DA130" s="143" t="s">
        <v>3112</v>
      </c>
      <c r="DB130" s="143" t="s">
        <v>3113</v>
      </c>
      <c r="DC130" s="143" t="s">
        <v>3114</v>
      </c>
      <c r="DD130" s="143" t="s">
        <v>3115</v>
      </c>
      <c r="DE130" s="143" t="s">
        <v>3116</v>
      </c>
      <c r="DF130" s="143" t="s">
        <v>3117</v>
      </c>
      <c r="DG130" s="143" t="s">
        <v>3118</v>
      </c>
      <c r="DH130" s="144" t="s">
        <v>3119</v>
      </c>
      <c r="DI130" s="143" t="s">
        <v>3109</v>
      </c>
      <c r="DJ130" s="143" t="s">
        <v>3110</v>
      </c>
      <c r="DK130" s="143" t="s">
        <v>3111</v>
      </c>
      <c r="DL130" s="143" t="s">
        <v>3112</v>
      </c>
      <c r="DM130" s="143" t="s">
        <v>3113</v>
      </c>
      <c r="DN130" s="143" t="s">
        <v>3114</v>
      </c>
      <c r="DO130" s="143" t="s">
        <v>3115</v>
      </c>
      <c r="DP130" s="143" t="s">
        <v>3116</v>
      </c>
      <c r="DQ130" s="143" t="s">
        <v>3117</v>
      </c>
      <c r="DR130" s="143" t="s">
        <v>3118</v>
      </c>
      <c r="DS130" s="144" t="s">
        <v>3119</v>
      </c>
      <c r="DT130" s="143" t="s">
        <v>3109</v>
      </c>
      <c r="DU130" s="143" t="s">
        <v>3110</v>
      </c>
      <c r="DV130" s="143" t="s">
        <v>3111</v>
      </c>
      <c r="DW130" s="143" t="s">
        <v>3112</v>
      </c>
      <c r="DX130" s="143" t="s">
        <v>3113</v>
      </c>
      <c r="DY130" s="143" t="s">
        <v>3114</v>
      </c>
      <c r="DZ130" s="143" t="s">
        <v>3115</v>
      </c>
      <c r="EA130" s="143" t="s">
        <v>3116</v>
      </c>
      <c r="EB130" s="143" t="s">
        <v>3117</v>
      </c>
      <c r="EC130" s="143" t="s">
        <v>3118</v>
      </c>
      <c r="ED130" s="144" t="s">
        <v>3119</v>
      </c>
      <c r="EE130" s="143" t="s">
        <v>3109</v>
      </c>
      <c r="EF130" s="143" t="s">
        <v>3110</v>
      </c>
      <c r="EG130" s="143" t="s">
        <v>3111</v>
      </c>
      <c r="EH130" s="143" t="s">
        <v>3112</v>
      </c>
      <c r="EI130" s="143" t="s">
        <v>3113</v>
      </c>
      <c r="EJ130" s="143" t="s">
        <v>3114</v>
      </c>
      <c r="EK130" s="143" t="s">
        <v>3115</v>
      </c>
      <c r="EL130" s="143" t="s">
        <v>3116</v>
      </c>
      <c r="EM130" s="143" t="s">
        <v>3117</v>
      </c>
      <c r="EN130" s="143" t="s">
        <v>3118</v>
      </c>
      <c r="EO130" s="144" t="s">
        <v>3119</v>
      </c>
      <c r="EP130" s="143" t="s">
        <v>3109</v>
      </c>
      <c r="EQ130" s="143" t="s">
        <v>3110</v>
      </c>
      <c r="ER130" s="143" t="s">
        <v>3111</v>
      </c>
      <c r="ES130" s="143" t="s">
        <v>3112</v>
      </c>
      <c r="ET130" s="143" t="s">
        <v>3113</v>
      </c>
      <c r="EU130" s="143" t="s">
        <v>3114</v>
      </c>
      <c r="EV130" s="143" t="s">
        <v>3115</v>
      </c>
      <c r="EW130" s="143" t="s">
        <v>3116</v>
      </c>
      <c r="EX130" s="143" t="s">
        <v>3117</v>
      </c>
      <c r="EY130" s="143" t="s">
        <v>3118</v>
      </c>
      <c r="EZ130" s="144" t="s">
        <v>3119</v>
      </c>
      <c r="FA130" s="143" t="s">
        <v>3109</v>
      </c>
      <c r="FB130" s="143" t="s">
        <v>3110</v>
      </c>
      <c r="FC130" s="143" t="s">
        <v>3111</v>
      </c>
      <c r="FD130" s="143" t="s">
        <v>3112</v>
      </c>
      <c r="FE130" s="143" t="s">
        <v>3113</v>
      </c>
      <c r="FF130" s="143" t="s">
        <v>3114</v>
      </c>
      <c r="FG130" s="143" t="s">
        <v>3115</v>
      </c>
      <c r="FH130" s="143" t="s">
        <v>3116</v>
      </c>
      <c r="FI130" s="143" t="s">
        <v>3117</v>
      </c>
      <c r="FJ130" s="143" t="s">
        <v>3118</v>
      </c>
      <c r="FK130" s="144" t="s">
        <v>3119</v>
      </c>
      <c r="FL130" s="143" t="s">
        <v>3109</v>
      </c>
      <c r="FM130" s="143" t="s">
        <v>3110</v>
      </c>
      <c r="FN130" s="143" t="s">
        <v>3111</v>
      </c>
      <c r="FO130" s="143" t="s">
        <v>3112</v>
      </c>
      <c r="FP130" s="143" t="s">
        <v>3113</v>
      </c>
      <c r="FQ130" s="143" t="s">
        <v>3114</v>
      </c>
      <c r="FR130" s="143" t="s">
        <v>3115</v>
      </c>
      <c r="FS130" s="143" t="s">
        <v>3116</v>
      </c>
      <c r="FT130" s="143" t="s">
        <v>3117</v>
      </c>
      <c r="FU130" s="143" t="s">
        <v>3118</v>
      </c>
      <c r="FV130" s="144" t="s">
        <v>3119</v>
      </c>
      <c r="FW130" s="143" t="s">
        <v>3109</v>
      </c>
      <c r="FX130" s="143" t="s">
        <v>3110</v>
      </c>
      <c r="FY130" s="143" t="s">
        <v>3111</v>
      </c>
      <c r="FZ130" s="143" t="s">
        <v>3112</v>
      </c>
      <c r="GA130" s="143" t="s">
        <v>3113</v>
      </c>
      <c r="GB130" s="143" t="s">
        <v>3114</v>
      </c>
      <c r="GC130" s="143" t="s">
        <v>3115</v>
      </c>
      <c r="GD130" s="143" t="s">
        <v>3116</v>
      </c>
      <c r="GE130" s="145" t="s">
        <v>3117</v>
      </c>
      <c r="GF130" s="145" t="s">
        <v>3118</v>
      </c>
      <c r="GG130" s="146" t="s">
        <v>3119</v>
      </c>
      <c r="GH130" s="138"/>
      <c r="GI130" s="147" t="s">
        <v>3108</v>
      </c>
      <c r="GJ130" s="138"/>
      <c r="GK130" s="147"/>
      <c r="GL130" s="140"/>
    </row>
    <row r="131" spans="1:194" ht="20.25" customHeight="1">
      <c r="A131" s="131"/>
      <c r="B131" s="24" t="s">
        <v>3120</v>
      </c>
      <c r="C131" s="141" t="s">
        <v>27</v>
      </c>
      <c r="D131" s="142">
        <v>3</v>
      </c>
      <c r="E131" s="143">
        <v>0</v>
      </c>
      <c r="F131" s="143">
        <v>0</v>
      </c>
      <c r="G131" s="143">
        <v>0</v>
      </c>
      <c r="H131" s="143">
        <v>0</v>
      </c>
      <c r="I131" s="143">
        <v>0</v>
      </c>
      <c r="J131" s="143">
        <v>0</v>
      </c>
      <c r="K131" s="143">
        <v>0</v>
      </c>
      <c r="L131" s="143">
        <v>0</v>
      </c>
      <c r="M131" s="143"/>
      <c r="N131" s="143"/>
      <c r="O131" s="144">
        <f t="shared" si="176"/>
        <v>0</v>
      </c>
      <c r="P131" s="143">
        <v>0</v>
      </c>
      <c r="Q131" s="143">
        <v>0</v>
      </c>
      <c r="R131" s="143">
        <v>0</v>
      </c>
      <c r="S131" s="143">
        <v>0</v>
      </c>
      <c r="T131" s="143">
        <v>0</v>
      </c>
      <c r="U131" s="143">
        <v>0</v>
      </c>
      <c r="V131" s="143">
        <v>0</v>
      </c>
      <c r="W131" s="143">
        <v>0</v>
      </c>
      <c r="X131" s="143"/>
      <c r="Y131" s="143"/>
      <c r="Z131" s="144">
        <f t="shared" si="177"/>
        <v>0</v>
      </c>
      <c r="AA131" s="143">
        <v>0</v>
      </c>
      <c r="AB131" s="143">
        <v>0</v>
      </c>
      <c r="AC131" s="143">
        <v>0</v>
      </c>
      <c r="AD131" s="143">
        <v>0</v>
      </c>
      <c r="AE131" s="143">
        <v>0</v>
      </c>
      <c r="AF131" s="143">
        <v>0</v>
      </c>
      <c r="AG131" s="143">
        <v>0</v>
      </c>
      <c r="AH131" s="143">
        <v>0</v>
      </c>
      <c r="AI131" s="143"/>
      <c r="AJ131" s="143"/>
      <c r="AK131" s="144">
        <f t="shared" si="178"/>
        <v>0</v>
      </c>
      <c r="AL131" s="143">
        <v>0</v>
      </c>
      <c r="AM131" s="143">
        <v>0</v>
      </c>
      <c r="AN131" s="143">
        <v>0</v>
      </c>
      <c r="AO131" s="143">
        <v>0</v>
      </c>
      <c r="AP131" s="143">
        <v>0</v>
      </c>
      <c r="AQ131" s="143">
        <v>0</v>
      </c>
      <c r="AR131" s="143">
        <v>0</v>
      </c>
      <c r="AS131" s="143">
        <v>0</v>
      </c>
      <c r="AT131" s="143"/>
      <c r="AU131" s="143"/>
      <c r="AV131" s="144">
        <f t="shared" si="179"/>
        <v>0</v>
      </c>
      <c r="AW131" s="143">
        <v>0</v>
      </c>
      <c r="AX131" s="143">
        <v>0</v>
      </c>
      <c r="AY131" s="143">
        <v>0</v>
      </c>
      <c r="AZ131" s="143">
        <v>0</v>
      </c>
      <c r="BA131" s="143">
        <v>0</v>
      </c>
      <c r="BB131" s="143">
        <v>0</v>
      </c>
      <c r="BC131" s="143">
        <v>0</v>
      </c>
      <c r="BD131" s="143">
        <v>0</v>
      </c>
      <c r="BE131" s="143"/>
      <c r="BF131" s="143"/>
      <c r="BG131" s="144">
        <f t="shared" si="180"/>
        <v>0</v>
      </c>
      <c r="BH131" s="143">
        <v>0</v>
      </c>
      <c r="BI131" s="143">
        <v>0</v>
      </c>
      <c r="BJ131" s="143">
        <v>0</v>
      </c>
      <c r="BK131" s="143">
        <v>0</v>
      </c>
      <c r="BL131" s="143">
        <v>0</v>
      </c>
      <c r="BM131" s="143">
        <v>0</v>
      </c>
      <c r="BN131" s="143">
        <v>0</v>
      </c>
      <c r="BO131" s="143">
        <v>0</v>
      </c>
      <c r="BP131" s="143"/>
      <c r="BQ131" s="143"/>
      <c r="BR131" s="144">
        <f t="shared" si="181"/>
        <v>0</v>
      </c>
      <c r="BS131" s="143">
        <v>0</v>
      </c>
      <c r="BT131" s="143">
        <v>0</v>
      </c>
      <c r="BU131" s="143">
        <v>0</v>
      </c>
      <c r="BV131" s="143">
        <v>0</v>
      </c>
      <c r="BW131" s="143">
        <v>0</v>
      </c>
      <c r="BX131" s="143">
        <v>0</v>
      </c>
      <c r="BY131" s="143">
        <v>0</v>
      </c>
      <c r="BZ131" s="143">
        <v>0</v>
      </c>
      <c r="CA131" s="143"/>
      <c r="CB131" s="143"/>
      <c r="CC131" s="144">
        <f t="shared" si="182"/>
        <v>0</v>
      </c>
      <c r="CD131" s="143">
        <v>0</v>
      </c>
      <c r="CE131" s="143">
        <v>0</v>
      </c>
      <c r="CF131" s="143">
        <v>0</v>
      </c>
      <c r="CG131" s="143">
        <v>0</v>
      </c>
      <c r="CH131" s="143">
        <v>0</v>
      </c>
      <c r="CI131" s="143">
        <v>0</v>
      </c>
      <c r="CJ131" s="143">
        <v>0</v>
      </c>
      <c r="CK131" s="143">
        <v>0</v>
      </c>
      <c r="CL131" s="145"/>
      <c r="CM131" s="145"/>
      <c r="CN131" s="146">
        <f t="shared" si="183"/>
        <v>0</v>
      </c>
      <c r="CO131" s="138"/>
      <c r="CP131" s="147" t="s">
        <v>3121</v>
      </c>
      <c r="CQ131" s="138"/>
      <c r="CR131" s="147"/>
      <c r="CS131" s="140"/>
      <c r="CT131" s="140"/>
      <c r="CU131" s="24" t="s">
        <v>3120</v>
      </c>
      <c r="CV131" s="141" t="s">
        <v>27</v>
      </c>
      <c r="CW131" s="142">
        <v>3</v>
      </c>
      <c r="CX131" s="143" t="s">
        <v>3122</v>
      </c>
      <c r="CY131" s="143" t="s">
        <v>3123</v>
      </c>
      <c r="CZ131" s="143" t="s">
        <v>3124</v>
      </c>
      <c r="DA131" s="143" t="s">
        <v>3125</v>
      </c>
      <c r="DB131" s="143" t="s">
        <v>3126</v>
      </c>
      <c r="DC131" s="143" t="s">
        <v>3127</v>
      </c>
      <c r="DD131" s="143" t="s">
        <v>3128</v>
      </c>
      <c r="DE131" s="143" t="s">
        <v>3129</v>
      </c>
      <c r="DF131" s="143" t="s">
        <v>3130</v>
      </c>
      <c r="DG131" s="143" t="s">
        <v>3131</v>
      </c>
      <c r="DH131" s="144" t="s">
        <v>3132</v>
      </c>
      <c r="DI131" s="143" t="s">
        <v>3122</v>
      </c>
      <c r="DJ131" s="143" t="s">
        <v>3123</v>
      </c>
      <c r="DK131" s="143" t="s">
        <v>3124</v>
      </c>
      <c r="DL131" s="143" t="s">
        <v>3125</v>
      </c>
      <c r="DM131" s="143" t="s">
        <v>3126</v>
      </c>
      <c r="DN131" s="143" t="s">
        <v>3127</v>
      </c>
      <c r="DO131" s="143" t="s">
        <v>3128</v>
      </c>
      <c r="DP131" s="143" t="s">
        <v>3129</v>
      </c>
      <c r="DQ131" s="143" t="s">
        <v>3130</v>
      </c>
      <c r="DR131" s="143" t="s">
        <v>3131</v>
      </c>
      <c r="DS131" s="144" t="s">
        <v>3132</v>
      </c>
      <c r="DT131" s="143" t="s">
        <v>3122</v>
      </c>
      <c r="DU131" s="143" t="s">
        <v>3123</v>
      </c>
      <c r="DV131" s="143" t="s">
        <v>3124</v>
      </c>
      <c r="DW131" s="143" t="s">
        <v>3125</v>
      </c>
      <c r="DX131" s="143" t="s">
        <v>3126</v>
      </c>
      <c r="DY131" s="143" t="s">
        <v>3127</v>
      </c>
      <c r="DZ131" s="143" t="s">
        <v>3128</v>
      </c>
      <c r="EA131" s="143" t="s">
        <v>3129</v>
      </c>
      <c r="EB131" s="143" t="s">
        <v>3130</v>
      </c>
      <c r="EC131" s="143" t="s">
        <v>3131</v>
      </c>
      <c r="ED131" s="144" t="s">
        <v>3132</v>
      </c>
      <c r="EE131" s="143" t="s">
        <v>3122</v>
      </c>
      <c r="EF131" s="143" t="s">
        <v>3123</v>
      </c>
      <c r="EG131" s="143" t="s">
        <v>3124</v>
      </c>
      <c r="EH131" s="143" t="s">
        <v>3125</v>
      </c>
      <c r="EI131" s="143" t="s">
        <v>3126</v>
      </c>
      <c r="EJ131" s="143" t="s">
        <v>3127</v>
      </c>
      <c r="EK131" s="143" t="s">
        <v>3128</v>
      </c>
      <c r="EL131" s="143" t="s">
        <v>3129</v>
      </c>
      <c r="EM131" s="143" t="s">
        <v>3130</v>
      </c>
      <c r="EN131" s="143" t="s">
        <v>3131</v>
      </c>
      <c r="EO131" s="144" t="s">
        <v>3132</v>
      </c>
      <c r="EP131" s="143" t="s">
        <v>3122</v>
      </c>
      <c r="EQ131" s="143" t="s">
        <v>3123</v>
      </c>
      <c r="ER131" s="143" t="s">
        <v>3124</v>
      </c>
      <c r="ES131" s="143" t="s">
        <v>3125</v>
      </c>
      <c r="ET131" s="143" t="s">
        <v>3126</v>
      </c>
      <c r="EU131" s="143" t="s">
        <v>3127</v>
      </c>
      <c r="EV131" s="143" t="s">
        <v>3128</v>
      </c>
      <c r="EW131" s="143" t="s">
        <v>3129</v>
      </c>
      <c r="EX131" s="143" t="s">
        <v>3130</v>
      </c>
      <c r="EY131" s="143" t="s">
        <v>3131</v>
      </c>
      <c r="EZ131" s="144" t="s">
        <v>3132</v>
      </c>
      <c r="FA131" s="143" t="s">
        <v>3122</v>
      </c>
      <c r="FB131" s="143" t="s">
        <v>3123</v>
      </c>
      <c r="FC131" s="143" t="s">
        <v>3124</v>
      </c>
      <c r="FD131" s="143" t="s">
        <v>3125</v>
      </c>
      <c r="FE131" s="143" t="s">
        <v>3126</v>
      </c>
      <c r="FF131" s="143" t="s">
        <v>3127</v>
      </c>
      <c r="FG131" s="143" t="s">
        <v>3128</v>
      </c>
      <c r="FH131" s="143" t="s">
        <v>3129</v>
      </c>
      <c r="FI131" s="143" t="s">
        <v>3130</v>
      </c>
      <c r="FJ131" s="143" t="s">
        <v>3131</v>
      </c>
      <c r="FK131" s="144" t="s">
        <v>3132</v>
      </c>
      <c r="FL131" s="143" t="s">
        <v>3122</v>
      </c>
      <c r="FM131" s="143" t="s">
        <v>3123</v>
      </c>
      <c r="FN131" s="143" t="s">
        <v>3124</v>
      </c>
      <c r="FO131" s="143" t="s">
        <v>3125</v>
      </c>
      <c r="FP131" s="143" t="s">
        <v>3126</v>
      </c>
      <c r="FQ131" s="143" t="s">
        <v>3127</v>
      </c>
      <c r="FR131" s="143" t="s">
        <v>3128</v>
      </c>
      <c r="FS131" s="143" t="s">
        <v>3129</v>
      </c>
      <c r="FT131" s="143" t="s">
        <v>3130</v>
      </c>
      <c r="FU131" s="143" t="s">
        <v>3131</v>
      </c>
      <c r="FV131" s="144" t="s">
        <v>3132</v>
      </c>
      <c r="FW131" s="143" t="s">
        <v>3122</v>
      </c>
      <c r="FX131" s="143" t="s">
        <v>3123</v>
      </c>
      <c r="FY131" s="143" t="s">
        <v>3124</v>
      </c>
      <c r="FZ131" s="143" t="s">
        <v>3125</v>
      </c>
      <c r="GA131" s="143" t="s">
        <v>3126</v>
      </c>
      <c r="GB131" s="143" t="s">
        <v>3127</v>
      </c>
      <c r="GC131" s="143" t="s">
        <v>3128</v>
      </c>
      <c r="GD131" s="143" t="s">
        <v>3129</v>
      </c>
      <c r="GE131" s="145" t="s">
        <v>3130</v>
      </c>
      <c r="GF131" s="145" t="s">
        <v>3131</v>
      </c>
      <c r="GG131" s="146" t="s">
        <v>3132</v>
      </c>
      <c r="GH131" s="138"/>
      <c r="GI131" s="147" t="s">
        <v>3121</v>
      </c>
      <c r="GJ131" s="138"/>
      <c r="GK131" s="147"/>
      <c r="GL131" s="140"/>
    </row>
    <row r="132" spans="1:194" ht="20.25" customHeight="1">
      <c r="A132" s="131"/>
      <c r="B132" s="24" t="s">
        <v>3133</v>
      </c>
      <c r="C132" s="141" t="s">
        <v>27</v>
      </c>
      <c r="D132" s="142">
        <v>3</v>
      </c>
      <c r="E132" s="144">
        <f t="shared" ref="E132:L132" si="344">IFERROR(SUM(E130:E131), 0)</f>
        <v>0</v>
      </c>
      <c r="F132" s="144">
        <f t="shared" si="344"/>
        <v>0</v>
      </c>
      <c r="G132" s="144">
        <f t="shared" si="344"/>
        <v>0</v>
      </c>
      <c r="H132" s="144">
        <f t="shared" si="344"/>
        <v>0</v>
      </c>
      <c r="I132" s="144">
        <f t="shared" si="344"/>
        <v>0</v>
      </c>
      <c r="J132" s="144">
        <f t="shared" si="344"/>
        <v>0</v>
      </c>
      <c r="K132" s="144">
        <f t="shared" si="344"/>
        <v>0</v>
      </c>
      <c r="L132" s="144">
        <f t="shared" si="344"/>
        <v>0</v>
      </c>
      <c r="M132" s="144">
        <f>IFERROR(SUM(M130:M131), 0)</f>
        <v>0</v>
      </c>
      <c r="N132" s="144">
        <f>IFERROR(SUM(N130:N131), 0)</f>
        <v>0</v>
      </c>
      <c r="O132" s="144">
        <f t="shared" si="176"/>
        <v>0</v>
      </c>
      <c r="P132" s="144">
        <f t="shared" ref="P132:Y132" si="345">IFERROR(SUM(P130:P131), 0)</f>
        <v>0</v>
      </c>
      <c r="Q132" s="144">
        <f t="shared" si="345"/>
        <v>0</v>
      </c>
      <c r="R132" s="144">
        <f t="shared" si="345"/>
        <v>0</v>
      </c>
      <c r="S132" s="144">
        <f t="shared" si="345"/>
        <v>0</v>
      </c>
      <c r="T132" s="144">
        <f t="shared" si="345"/>
        <v>0</v>
      </c>
      <c r="U132" s="144">
        <f t="shared" si="345"/>
        <v>0</v>
      </c>
      <c r="V132" s="144">
        <f t="shared" si="345"/>
        <v>0</v>
      </c>
      <c r="W132" s="144">
        <f t="shared" si="345"/>
        <v>0</v>
      </c>
      <c r="X132" s="144">
        <f t="shared" si="345"/>
        <v>0</v>
      </c>
      <c r="Y132" s="144">
        <f t="shared" si="345"/>
        <v>0</v>
      </c>
      <c r="Z132" s="144">
        <f t="shared" si="177"/>
        <v>0</v>
      </c>
      <c r="AA132" s="144">
        <f t="shared" ref="AA132:AJ132" si="346">IFERROR(SUM(AA130:AA131), 0)</f>
        <v>0</v>
      </c>
      <c r="AB132" s="144">
        <f t="shared" si="346"/>
        <v>0</v>
      </c>
      <c r="AC132" s="144">
        <f t="shared" si="346"/>
        <v>0</v>
      </c>
      <c r="AD132" s="144">
        <f t="shared" si="346"/>
        <v>0</v>
      </c>
      <c r="AE132" s="144">
        <f t="shared" si="346"/>
        <v>0</v>
      </c>
      <c r="AF132" s="144">
        <f t="shared" si="346"/>
        <v>0</v>
      </c>
      <c r="AG132" s="144">
        <f t="shared" si="346"/>
        <v>0</v>
      </c>
      <c r="AH132" s="144">
        <f t="shared" si="346"/>
        <v>0</v>
      </c>
      <c r="AI132" s="144">
        <f t="shared" si="346"/>
        <v>0</v>
      </c>
      <c r="AJ132" s="144">
        <f t="shared" si="346"/>
        <v>0</v>
      </c>
      <c r="AK132" s="144">
        <f t="shared" si="178"/>
        <v>0</v>
      </c>
      <c r="AL132" s="144">
        <f t="shared" ref="AL132:AU132" si="347">IFERROR(SUM(AL130:AL131), 0)</f>
        <v>0</v>
      </c>
      <c r="AM132" s="144">
        <f t="shared" si="347"/>
        <v>0</v>
      </c>
      <c r="AN132" s="144">
        <f t="shared" si="347"/>
        <v>0</v>
      </c>
      <c r="AO132" s="144">
        <f t="shared" si="347"/>
        <v>0</v>
      </c>
      <c r="AP132" s="144">
        <f t="shared" si="347"/>
        <v>0</v>
      </c>
      <c r="AQ132" s="144">
        <f t="shared" si="347"/>
        <v>0</v>
      </c>
      <c r="AR132" s="144">
        <f t="shared" si="347"/>
        <v>0</v>
      </c>
      <c r="AS132" s="144">
        <f t="shared" si="347"/>
        <v>0</v>
      </c>
      <c r="AT132" s="144">
        <f t="shared" si="347"/>
        <v>0</v>
      </c>
      <c r="AU132" s="144">
        <f t="shared" si="347"/>
        <v>0</v>
      </c>
      <c r="AV132" s="144">
        <f t="shared" si="179"/>
        <v>0</v>
      </c>
      <c r="AW132" s="144">
        <f t="shared" ref="AW132:BF132" si="348">IFERROR(SUM(AW130:AW131), 0)</f>
        <v>0</v>
      </c>
      <c r="AX132" s="144">
        <f t="shared" si="348"/>
        <v>0</v>
      </c>
      <c r="AY132" s="144">
        <f t="shared" si="348"/>
        <v>0</v>
      </c>
      <c r="AZ132" s="144">
        <f t="shared" si="348"/>
        <v>0</v>
      </c>
      <c r="BA132" s="144">
        <f t="shared" si="348"/>
        <v>0</v>
      </c>
      <c r="BB132" s="144">
        <f t="shared" si="348"/>
        <v>0</v>
      </c>
      <c r="BC132" s="144">
        <f t="shared" si="348"/>
        <v>0</v>
      </c>
      <c r="BD132" s="144">
        <f t="shared" si="348"/>
        <v>0</v>
      </c>
      <c r="BE132" s="144">
        <f t="shared" si="348"/>
        <v>0</v>
      </c>
      <c r="BF132" s="144">
        <f t="shared" si="348"/>
        <v>0</v>
      </c>
      <c r="BG132" s="144">
        <f t="shared" si="180"/>
        <v>0</v>
      </c>
      <c r="BH132" s="144">
        <f t="shared" ref="BH132:BQ132" si="349">IFERROR(SUM(BH130:BH131), 0)</f>
        <v>0</v>
      </c>
      <c r="BI132" s="144">
        <f t="shared" si="349"/>
        <v>0</v>
      </c>
      <c r="BJ132" s="144">
        <f t="shared" si="349"/>
        <v>0</v>
      </c>
      <c r="BK132" s="144">
        <f t="shared" si="349"/>
        <v>0</v>
      </c>
      <c r="BL132" s="144">
        <f t="shared" si="349"/>
        <v>0</v>
      </c>
      <c r="BM132" s="144">
        <f t="shared" si="349"/>
        <v>0</v>
      </c>
      <c r="BN132" s="144">
        <f t="shared" si="349"/>
        <v>0</v>
      </c>
      <c r="BO132" s="144">
        <f t="shared" si="349"/>
        <v>0</v>
      </c>
      <c r="BP132" s="144">
        <f t="shared" si="349"/>
        <v>0</v>
      </c>
      <c r="BQ132" s="144">
        <f t="shared" si="349"/>
        <v>0</v>
      </c>
      <c r="BR132" s="144">
        <f t="shared" si="181"/>
        <v>0</v>
      </c>
      <c r="BS132" s="144">
        <f t="shared" ref="BS132:CB132" si="350">IFERROR(SUM(BS130:BS131), 0)</f>
        <v>0</v>
      </c>
      <c r="BT132" s="144">
        <f t="shared" si="350"/>
        <v>0</v>
      </c>
      <c r="BU132" s="144">
        <f t="shared" si="350"/>
        <v>0</v>
      </c>
      <c r="BV132" s="144">
        <f t="shared" si="350"/>
        <v>0</v>
      </c>
      <c r="BW132" s="144">
        <f t="shared" si="350"/>
        <v>0</v>
      </c>
      <c r="BX132" s="144">
        <f t="shared" si="350"/>
        <v>0</v>
      </c>
      <c r="BY132" s="144">
        <f t="shared" si="350"/>
        <v>0</v>
      </c>
      <c r="BZ132" s="144">
        <f t="shared" si="350"/>
        <v>0</v>
      </c>
      <c r="CA132" s="144">
        <f t="shared" si="350"/>
        <v>0</v>
      </c>
      <c r="CB132" s="144">
        <f t="shared" si="350"/>
        <v>0</v>
      </c>
      <c r="CC132" s="144">
        <f t="shared" si="182"/>
        <v>0</v>
      </c>
      <c r="CD132" s="144">
        <f t="shared" ref="CD132:CM132" si="351">IFERROR(SUM(CD130:CD131), 0)</f>
        <v>0</v>
      </c>
      <c r="CE132" s="144">
        <f t="shared" si="351"/>
        <v>0</v>
      </c>
      <c r="CF132" s="144">
        <f t="shared" si="351"/>
        <v>0</v>
      </c>
      <c r="CG132" s="144">
        <f t="shared" si="351"/>
        <v>0</v>
      </c>
      <c r="CH132" s="144">
        <f t="shared" si="351"/>
        <v>0</v>
      </c>
      <c r="CI132" s="144">
        <f t="shared" si="351"/>
        <v>0</v>
      </c>
      <c r="CJ132" s="144">
        <f t="shared" si="351"/>
        <v>0</v>
      </c>
      <c r="CK132" s="144">
        <f t="shared" si="351"/>
        <v>0</v>
      </c>
      <c r="CL132" s="148">
        <f t="shared" si="351"/>
        <v>0</v>
      </c>
      <c r="CM132" s="148">
        <f t="shared" si="351"/>
        <v>0</v>
      </c>
      <c r="CN132" s="146">
        <f t="shared" si="183"/>
        <v>0</v>
      </c>
      <c r="CO132" s="138"/>
      <c r="CP132" s="147" t="s">
        <v>3134</v>
      </c>
      <c r="CQ132" s="138"/>
      <c r="CR132" s="147"/>
      <c r="CS132" s="140"/>
      <c r="CT132" s="140"/>
      <c r="CU132" s="24" t="s">
        <v>3133</v>
      </c>
      <c r="CV132" s="141" t="s">
        <v>27</v>
      </c>
      <c r="CW132" s="142">
        <v>3</v>
      </c>
      <c r="CX132" s="144" t="s">
        <v>3135</v>
      </c>
      <c r="CY132" s="144" t="s">
        <v>3136</v>
      </c>
      <c r="CZ132" s="144" t="s">
        <v>3137</v>
      </c>
      <c r="DA132" s="144" t="s">
        <v>3138</v>
      </c>
      <c r="DB132" s="144" t="s">
        <v>3139</v>
      </c>
      <c r="DC132" s="144" t="s">
        <v>3140</v>
      </c>
      <c r="DD132" s="144" t="s">
        <v>3141</v>
      </c>
      <c r="DE132" s="144" t="s">
        <v>3142</v>
      </c>
      <c r="DF132" s="144" t="s">
        <v>3143</v>
      </c>
      <c r="DG132" s="144" t="s">
        <v>3144</v>
      </c>
      <c r="DH132" s="144" t="s">
        <v>3145</v>
      </c>
      <c r="DI132" s="144" t="s">
        <v>3135</v>
      </c>
      <c r="DJ132" s="144" t="s">
        <v>3136</v>
      </c>
      <c r="DK132" s="144" t="s">
        <v>3137</v>
      </c>
      <c r="DL132" s="144" t="s">
        <v>3138</v>
      </c>
      <c r="DM132" s="144" t="s">
        <v>3139</v>
      </c>
      <c r="DN132" s="144" t="s">
        <v>3140</v>
      </c>
      <c r="DO132" s="144" t="s">
        <v>3141</v>
      </c>
      <c r="DP132" s="144" t="s">
        <v>3142</v>
      </c>
      <c r="DQ132" s="144" t="s">
        <v>3143</v>
      </c>
      <c r="DR132" s="144" t="s">
        <v>3144</v>
      </c>
      <c r="DS132" s="144" t="s">
        <v>3145</v>
      </c>
      <c r="DT132" s="144" t="s">
        <v>3135</v>
      </c>
      <c r="DU132" s="144" t="s">
        <v>3136</v>
      </c>
      <c r="DV132" s="144" t="s">
        <v>3137</v>
      </c>
      <c r="DW132" s="144" t="s">
        <v>3138</v>
      </c>
      <c r="DX132" s="144" t="s">
        <v>3139</v>
      </c>
      <c r="DY132" s="144" t="s">
        <v>3140</v>
      </c>
      <c r="DZ132" s="144" t="s">
        <v>3141</v>
      </c>
      <c r="EA132" s="144" t="s">
        <v>3142</v>
      </c>
      <c r="EB132" s="144" t="s">
        <v>3143</v>
      </c>
      <c r="EC132" s="144" t="s">
        <v>3144</v>
      </c>
      <c r="ED132" s="144" t="s">
        <v>3145</v>
      </c>
      <c r="EE132" s="144" t="s">
        <v>3135</v>
      </c>
      <c r="EF132" s="144" t="s">
        <v>3136</v>
      </c>
      <c r="EG132" s="144" t="s">
        <v>3137</v>
      </c>
      <c r="EH132" s="144" t="s">
        <v>3138</v>
      </c>
      <c r="EI132" s="144" t="s">
        <v>3139</v>
      </c>
      <c r="EJ132" s="144" t="s">
        <v>3140</v>
      </c>
      <c r="EK132" s="144" t="s">
        <v>3141</v>
      </c>
      <c r="EL132" s="144" t="s">
        <v>3142</v>
      </c>
      <c r="EM132" s="144" t="s">
        <v>3143</v>
      </c>
      <c r="EN132" s="144" t="s">
        <v>3144</v>
      </c>
      <c r="EO132" s="144" t="s">
        <v>3145</v>
      </c>
      <c r="EP132" s="144" t="s">
        <v>3135</v>
      </c>
      <c r="EQ132" s="144" t="s">
        <v>3136</v>
      </c>
      <c r="ER132" s="144" t="s">
        <v>3137</v>
      </c>
      <c r="ES132" s="144" t="s">
        <v>3138</v>
      </c>
      <c r="ET132" s="144" t="s">
        <v>3139</v>
      </c>
      <c r="EU132" s="144" t="s">
        <v>3140</v>
      </c>
      <c r="EV132" s="144" t="s">
        <v>3141</v>
      </c>
      <c r="EW132" s="144" t="s">
        <v>3142</v>
      </c>
      <c r="EX132" s="144" t="s">
        <v>3143</v>
      </c>
      <c r="EY132" s="144" t="s">
        <v>3144</v>
      </c>
      <c r="EZ132" s="144" t="s">
        <v>3145</v>
      </c>
      <c r="FA132" s="144" t="s">
        <v>3135</v>
      </c>
      <c r="FB132" s="144" t="s">
        <v>3136</v>
      </c>
      <c r="FC132" s="144" t="s">
        <v>3137</v>
      </c>
      <c r="FD132" s="144" t="s">
        <v>3138</v>
      </c>
      <c r="FE132" s="144" t="s">
        <v>3139</v>
      </c>
      <c r="FF132" s="144" t="s">
        <v>3140</v>
      </c>
      <c r="FG132" s="144" t="s">
        <v>3141</v>
      </c>
      <c r="FH132" s="144" t="s">
        <v>3142</v>
      </c>
      <c r="FI132" s="144" t="s">
        <v>3143</v>
      </c>
      <c r="FJ132" s="144" t="s">
        <v>3144</v>
      </c>
      <c r="FK132" s="144" t="s">
        <v>3145</v>
      </c>
      <c r="FL132" s="144" t="s">
        <v>3135</v>
      </c>
      <c r="FM132" s="144" t="s">
        <v>3136</v>
      </c>
      <c r="FN132" s="144" t="s">
        <v>3137</v>
      </c>
      <c r="FO132" s="144" t="s">
        <v>3138</v>
      </c>
      <c r="FP132" s="144" t="s">
        <v>3139</v>
      </c>
      <c r="FQ132" s="144" t="s">
        <v>3140</v>
      </c>
      <c r="FR132" s="144" t="s">
        <v>3141</v>
      </c>
      <c r="FS132" s="144" t="s">
        <v>3142</v>
      </c>
      <c r="FT132" s="144" t="s">
        <v>3143</v>
      </c>
      <c r="FU132" s="144" t="s">
        <v>3144</v>
      </c>
      <c r="FV132" s="144" t="s">
        <v>3145</v>
      </c>
      <c r="FW132" s="144" t="s">
        <v>3135</v>
      </c>
      <c r="FX132" s="144" t="s">
        <v>3136</v>
      </c>
      <c r="FY132" s="144" t="s">
        <v>3137</v>
      </c>
      <c r="FZ132" s="144" t="s">
        <v>3138</v>
      </c>
      <c r="GA132" s="144" t="s">
        <v>3139</v>
      </c>
      <c r="GB132" s="144" t="s">
        <v>3140</v>
      </c>
      <c r="GC132" s="144" t="s">
        <v>3141</v>
      </c>
      <c r="GD132" s="144" t="s">
        <v>3142</v>
      </c>
      <c r="GE132" s="148" t="s">
        <v>3143</v>
      </c>
      <c r="GF132" s="148" t="s">
        <v>3144</v>
      </c>
      <c r="GG132" s="146" t="s">
        <v>3145</v>
      </c>
      <c r="GH132" s="138"/>
      <c r="GI132" s="147" t="s">
        <v>3134</v>
      </c>
      <c r="GJ132" s="138"/>
      <c r="GK132" s="147"/>
      <c r="GL132" s="140"/>
    </row>
    <row r="133" spans="1:194" ht="20.25" customHeight="1">
      <c r="A133" s="131"/>
      <c r="B133" s="24" t="s">
        <v>3146</v>
      </c>
      <c r="C133" s="141" t="s">
        <v>27</v>
      </c>
      <c r="D133" s="142">
        <v>3</v>
      </c>
      <c r="E133" s="143">
        <v>0</v>
      </c>
      <c r="F133" s="143">
        <v>0</v>
      </c>
      <c r="G133" s="143">
        <v>0</v>
      </c>
      <c r="H133" s="143">
        <v>0</v>
      </c>
      <c r="I133" s="143">
        <v>0</v>
      </c>
      <c r="J133" s="143">
        <v>0</v>
      </c>
      <c r="K133" s="143">
        <v>0</v>
      </c>
      <c r="L133" s="143">
        <v>0</v>
      </c>
      <c r="M133" s="143"/>
      <c r="N133" s="143"/>
      <c r="O133" s="144">
        <f t="shared" si="176"/>
        <v>0</v>
      </c>
      <c r="P133" s="143">
        <v>0</v>
      </c>
      <c r="Q133" s="143">
        <v>0</v>
      </c>
      <c r="R133" s="143">
        <v>0</v>
      </c>
      <c r="S133" s="143">
        <v>0</v>
      </c>
      <c r="T133" s="143">
        <v>0</v>
      </c>
      <c r="U133" s="143">
        <v>0</v>
      </c>
      <c r="V133" s="143">
        <v>0</v>
      </c>
      <c r="W133" s="143">
        <v>0</v>
      </c>
      <c r="X133" s="143"/>
      <c r="Y133" s="143"/>
      <c r="Z133" s="144">
        <f t="shared" si="177"/>
        <v>0</v>
      </c>
      <c r="AA133" s="143">
        <v>0</v>
      </c>
      <c r="AB133" s="143">
        <v>0</v>
      </c>
      <c r="AC133" s="143">
        <v>0</v>
      </c>
      <c r="AD133" s="143">
        <v>0</v>
      </c>
      <c r="AE133" s="143">
        <v>0</v>
      </c>
      <c r="AF133" s="143">
        <v>0</v>
      </c>
      <c r="AG133" s="143">
        <v>0</v>
      </c>
      <c r="AH133" s="143">
        <v>0</v>
      </c>
      <c r="AI133" s="143"/>
      <c r="AJ133" s="143"/>
      <c r="AK133" s="144">
        <f t="shared" si="178"/>
        <v>0</v>
      </c>
      <c r="AL133" s="143">
        <v>0</v>
      </c>
      <c r="AM133" s="143">
        <v>0</v>
      </c>
      <c r="AN133" s="143">
        <v>0</v>
      </c>
      <c r="AO133" s="143">
        <v>0</v>
      </c>
      <c r="AP133" s="143">
        <v>0</v>
      </c>
      <c r="AQ133" s="143">
        <v>0</v>
      </c>
      <c r="AR133" s="143">
        <v>0</v>
      </c>
      <c r="AS133" s="143">
        <v>0</v>
      </c>
      <c r="AT133" s="143"/>
      <c r="AU133" s="143"/>
      <c r="AV133" s="144">
        <f t="shared" si="179"/>
        <v>0</v>
      </c>
      <c r="AW133" s="143">
        <v>0</v>
      </c>
      <c r="AX133" s="143">
        <v>0</v>
      </c>
      <c r="AY133" s="143">
        <v>0</v>
      </c>
      <c r="AZ133" s="143">
        <v>0</v>
      </c>
      <c r="BA133" s="143">
        <v>0</v>
      </c>
      <c r="BB133" s="143">
        <v>0</v>
      </c>
      <c r="BC133" s="143">
        <v>0</v>
      </c>
      <c r="BD133" s="143">
        <v>0</v>
      </c>
      <c r="BE133" s="143"/>
      <c r="BF133" s="143"/>
      <c r="BG133" s="144">
        <f t="shared" si="180"/>
        <v>0</v>
      </c>
      <c r="BH133" s="143">
        <v>0</v>
      </c>
      <c r="BI133" s="143">
        <v>0</v>
      </c>
      <c r="BJ133" s="143">
        <v>0</v>
      </c>
      <c r="BK133" s="143">
        <v>0</v>
      </c>
      <c r="BL133" s="143">
        <v>0</v>
      </c>
      <c r="BM133" s="143">
        <v>0</v>
      </c>
      <c r="BN133" s="143">
        <v>0</v>
      </c>
      <c r="BO133" s="143">
        <v>0</v>
      </c>
      <c r="BP133" s="143"/>
      <c r="BQ133" s="143"/>
      <c r="BR133" s="144">
        <f t="shared" si="181"/>
        <v>0</v>
      </c>
      <c r="BS133" s="143">
        <v>0</v>
      </c>
      <c r="BT133" s="143">
        <v>0</v>
      </c>
      <c r="BU133" s="143">
        <v>0</v>
      </c>
      <c r="BV133" s="143">
        <v>0</v>
      </c>
      <c r="BW133" s="143">
        <v>0</v>
      </c>
      <c r="BX133" s="143">
        <v>0</v>
      </c>
      <c r="BY133" s="143">
        <v>0</v>
      </c>
      <c r="BZ133" s="143">
        <v>0</v>
      </c>
      <c r="CA133" s="143"/>
      <c r="CB133" s="143"/>
      <c r="CC133" s="144">
        <f t="shared" si="182"/>
        <v>0</v>
      </c>
      <c r="CD133" s="143">
        <v>0</v>
      </c>
      <c r="CE133" s="143">
        <v>0</v>
      </c>
      <c r="CF133" s="143">
        <v>0</v>
      </c>
      <c r="CG133" s="143">
        <v>0</v>
      </c>
      <c r="CH133" s="143">
        <v>0</v>
      </c>
      <c r="CI133" s="143">
        <v>0</v>
      </c>
      <c r="CJ133" s="143">
        <v>0</v>
      </c>
      <c r="CK133" s="143">
        <v>0</v>
      </c>
      <c r="CL133" s="145"/>
      <c r="CM133" s="145"/>
      <c r="CN133" s="146">
        <f t="shared" si="183"/>
        <v>0</v>
      </c>
      <c r="CO133" s="138"/>
      <c r="CP133" s="147" t="s">
        <v>3147</v>
      </c>
      <c r="CQ133" s="138"/>
      <c r="CR133" s="147"/>
      <c r="CS133" s="140"/>
      <c r="CT133" s="140"/>
      <c r="CU133" s="24" t="s">
        <v>3146</v>
      </c>
      <c r="CV133" s="141" t="s">
        <v>27</v>
      </c>
      <c r="CW133" s="142">
        <v>3</v>
      </c>
      <c r="CX133" s="143" t="s">
        <v>3148</v>
      </c>
      <c r="CY133" s="143" t="s">
        <v>3149</v>
      </c>
      <c r="CZ133" s="143" t="s">
        <v>3150</v>
      </c>
      <c r="DA133" s="143" t="s">
        <v>3151</v>
      </c>
      <c r="DB133" s="143" t="s">
        <v>3152</v>
      </c>
      <c r="DC133" s="143" t="s">
        <v>3153</v>
      </c>
      <c r="DD133" s="143" t="s">
        <v>3154</v>
      </c>
      <c r="DE133" s="143" t="s">
        <v>3155</v>
      </c>
      <c r="DF133" s="143" t="s">
        <v>3156</v>
      </c>
      <c r="DG133" s="143" t="s">
        <v>3157</v>
      </c>
      <c r="DH133" s="144" t="s">
        <v>3158</v>
      </c>
      <c r="DI133" s="143" t="s">
        <v>3148</v>
      </c>
      <c r="DJ133" s="143" t="s">
        <v>3149</v>
      </c>
      <c r="DK133" s="143" t="s">
        <v>3150</v>
      </c>
      <c r="DL133" s="143" t="s">
        <v>3151</v>
      </c>
      <c r="DM133" s="143" t="s">
        <v>3152</v>
      </c>
      <c r="DN133" s="143" t="s">
        <v>3153</v>
      </c>
      <c r="DO133" s="143" t="s">
        <v>3154</v>
      </c>
      <c r="DP133" s="143" t="s">
        <v>3155</v>
      </c>
      <c r="DQ133" s="143" t="s">
        <v>3156</v>
      </c>
      <c r="DR133" s="143" t="s">
        <v>3157</v>
      </c>
      <c r="DS133" s="144" t="s">
        <v>3158</v>
      </c>
      <c r="DT133" s="143" t="s">
        <v>3148</v>
      </c>
      <c r="DU133" s="143" t="s">
        <v>3149</v>
      </c>
      <c r="DV133" s="143" t="s">
        <v>3150</v>
      </c>
      <c r="DW133" s="143" t="s">
        <v>3151</v>
      </c>
      <c r="DX133" s="143" t="s">
        <v>3152</v>
      </c>
      <c r="DY133" s="143" t="s">
        <v>3153</v>
      </c>
      <c r="DZ133" s="143" t="s">
        <v>3154</v>
      </c>
      <c r="EA133" s="143" t="s">
        <v>3155</v>
      </c>
      <c r="EB133" s="143" t="s">
        <v>3156</v>
      </c>
      <c r="EC133" s="143" t="s">
        <v>3157</v>
      </c>
      <c r="ED133" s="144" t="s">
        <v>3158</v>
      </c>
      <c r="EE133" s="143" t="s">
        <v>3148</v>
      </c>
      <c r="EF133" s="143" t="s">
        <v>3149</v>
      </c>
      <c r="EG133" s="143" t="s">
        <v>3150</v>
      </c>
      <c r="EH133" s="143" t="s">
        <v>3151</v>
      </c>
      <c r="EI133" s="143" t="s">
        <v>3152</v>
      </c>
      <c r="EJ133" s="143" t="s">
        <v>3153</v>
      </c>
      <c r="EK133" s="143" t="s">
        <v>3154</v>
      </c>
      <c r="EL133" s="143" t="s">
        <v>3155</v>
      </c>
      <c r="EM133" s="143" t="s">
        <v>3156</v>
      </c>
      <c r="EN133" s="143" t="s">
        <v>3157</v>
      </c>
      <c r="EO133" s="144" t="s">
        <v>3158</v>
      </c>
      <c r="EP133" s="143" t="s">
        <v>3148</v>
      </c>
      <c r="EQ133" s="143" t="s">
        <v>3149</v>
      </c>
      <c r="ER133" s="143" t="s">
        <v>3150</v>
      </c>
      <c r="ES133" s="143" t="s">
        <v>3151</v>
      </c>
      <c r="ET133" s="143" t="s">
        <v>3152</v>
      </c>
      <c r="EU133" s="143" t="s">
        <v>3153</v>
      </c>
      <c r="EV133" s="143" t="s">
        <v>3154</v>
      </c>
      <c r="EW133" s="143" t="s">
        <v>3155</v>
      </c>
      <c r="EX133" s="143" t="s">
        <v>3156</v>
      </c>
      <c r="EY133" s="143" t="s">
        <v>3157</v>
      </c>
      <c r="EZ133" s="144" t="s">
        <v>3158</v>
      </c>
      <c r="FA133" s="143" t="s">
        <v>3148</v>
      </c>
      <c r="FB133" s="143" t="s">
        <v>3149</v>
      </c>
      <c r="FC133" s="143" t="s">
        <v>3150</v>
      </c>
      <c r="FD133" s="143" t="s">
        <v>3151</v>
      </c>
      <c r="FE133" s="143" t="s">
        <v>3152</v>
      </c>
      <c r="FF133" s="143" t="s">
        <v>3153</v>
      </c>
      <c r="FG133" s="143" t="s">
        <v>3154</v>
      </c>
      <c r="FH133" s="143" t="s">
        <v>3155</v>
      </c>
      <c r="FI133" s="143" t="s">
        <v>3156</v>
      </c>
      <c r="FJ133" s="143" t="s">
        <v>3157</v>
      </c>
      <c r="FK133" s="144" t="s">
        <v>3158</v>
      </c>
      <c r="FL133" s="143" t="s">
        <v>3148</v>
      </c>
      <c r="FM133" s="143" t="s">
        <v>3149</v>
      </c>
      <c r="FN133" s="143" t="s">
        <v>3150</v>
      </c>
      <c r="FO133" s="143" t="s">
        <v>3151</v>
      </c>
      <c r="FP133" s="143" t="s">
        <v>3152</v>
      </c>
      <c r="FQ133" s="143" t="s">
        <v>3153</v>
      </c>
      <c r="FR133" s="143" t="s">
        <v>3154</v>
      </c>
      <c r="FS133" s="143" t="s">
        <v>3155</v>
      </c>
      <c r="FT133" s="143" t="s">
        <v>3156</v>
      </c>
      <c r="FU133" s="143" t="s">
        <v>3157</v>
      </c>
      <c r="FV133" s="144" t="s">
        <v>3158</v>
      </c>
      <c r="FW133" s="143" t="s">
        <v>3148</v>
      </c>
      <c r="FX133" s="143" t="s">
        <v>3149</v>
      </c>
      <c r="FY133" s="143" t="s">
        <v>3150</v>
      </c>
      <c r="FZ133" s="143" t="s">
        <v>3151</v>
      </c>
      <c r="GA133" s="143" t="s">
        <v>3152</v>
      </c>
      <c r="GB133" s="143" t="s">
        <v>3153</v>
      </c>
      <c r="GC133" s="143" t="s">
        <v>3154</v>
      </c>
      <c r="GD133" s="143" t="s">
        <v>3155</v>
      </c>
      <c r="GE133" s="145" t="s">
        <v>3156</v>
      </c>
      <c r="GF133" s="145" t="s">
        <v>3157</v>
      </c>
      <c r="GG133" s="146" t="s">
        <v>3158</v>
      </c>
      <c r="GH133" s="138"/>
      <c r="GI133" s="147" t="s">
        <v>3147</v>
      </c>
      <c r="GJ133" s="138"/>
      <c r="GK133" s="147"/>
      <c r="GL133" s="140"/>
    </row>
    <row r="134" spans="1:194" ht="20.25" customHeight="1">
      <c r="A134" s="131"/>
      <c r="B134" s="24" t="s">
        <v>3159</v>
      </c>
      <c r="C134" s="141" t="s">
        <v>27</v>
      </c>
      <c r="D134" s="142">
        <v>3</v>
      </c>
      <c r="E134" s="143">
        <v>0</v>
      </c>
      <c r="F134" s="143">
        <v>0</v>
      </c>
      <c r="G134" s="143">
        <v>0</v>
      </c>
      <c r="H134" s="143">
        <v>0</v>
      </c>
      <c r="I134" s="143">
        <v>0</v>
      </c>
      <c r="J134" s="143">
        <v>0</v>
      </c>
      <c r="K134" s="143">
        <v>0</v>
      </c>
      <c r="L134" s="143">
        <v>0</v>
      </c>
      <c r="M134" s="143"/>
      <c r="N134" s="143"/>
      <c r="O134" s="144">
        <f t="shared" si="176"/>
        <v>0</v>
      </c>
      <c r="P134" s="143">
        <v>0</v>
      </c>
      <c r="Q134" s="143">
        <v>0</v>
      </c>
      <c r="R134" s="143">
        <v>0</v>
      </c>
      <c r="S134" s="143">
        <v>0</v>
      </c>
      <c r="T134" s="143">
        <v>0</v>
      </c>
      <c r="U134" s="143">
        <v>0</v>
      </c>
      <c r="V134" s="143">
        <v>0</v>
      </c>
      <c r="W134" s="143">
        <v>0</v>
      </c>
      <c r="X134" s="143"/>
      <c r="Y134" s="143"/>
      <c r="Z134" s="144">
        <f t="shared" si="177"/>
        <v>0</v>
      </c>
      <c r="AA134" s="143">
        <v>0</v>
      </c>
      <c r="AB134" s="143">
        <v>0</v>
      </c>
      <c r="AC134" s="143">
        <v>0</v>
      </c>
      <c r="AD134" s="143">
        <v>0</v>
      </c>
      <c r="AE134" s="143">
        <v>0</v>
      </c>
      <c r="AF134" s="143">
        <v>0</v>
      </c>
      <c r="AG134" s="143">
        <v>0</v>
      </c>
      <c r="AH134" s="143">
        <v>0</v>
      </c>
      <c r="AI134" s="143"/>
      <c r="AJ134" s="143"/>
      <c r="AK134" s="144">
        <f t="shared" si="178"/>
        <v>0</v>
      </c>
      <c r="AL134" s="143">
        <v>0</v>
      </c>
      <c r="AM134" s="143">
        <v>0</v>
      </c>
      <c r="AN134" s="143">
        <v>0</v>
      </c>
      <c r="AO134" s="143">
        <v>0</v>
      </c>
      <c r="AP134" s="143">
        <v>0</v>
      </c>
      <c r="AQ134" s="143">
        <v>0</v>
      </c>
      <c r="AR134" s="143">
        <v>0</v>
      </c>
      <c r="AS134" s="143">
        <v>0</v>
      </c>
      <c r="AT134" s="143"/>
      <c r="AU134" s="143"/>
      <c r="AV134" s="144">
        <f t="shared" si="179"/>
        <v>0</v>
      </c>
      <c r="AW134" s="143">
        <v>0</v>
      </c>
      <c r="AX134" s="143">
        <v>0</v>
      </c>
      <c r="AY134" s="143">
        <v>0</v>
      </c>
      <c r="AZ134" s="143">
        <v>0</v>
      </c>
      <c r="BA134" s="143">
        <v>0</v>
      </c>
      <c r="BB134" s="143">
        <v>0</v>
      </c>
      <c r="BC134" s="143">
        <v>0</v>
      </c>
      <c r="BD134" s="143">
        <v>0</v>
      </c>
      <c r="BE134" s="143"/>
      <c r="BF134" s="143"/>
      <c r="BG134" s="144">
        <f t="shared" si="180"/>
        <v>0</v>
      </c>
      <c r="BH134" s="143">
        <v>0</v>
      </c>
      <c r="BI134" s="143">
        <v>0</v>
      </c>
      <c r="BJ134" s="143">
        <v>0</v>
      </c>
      <c r="BK134" s="143">
        <v>0</v>
      </c>
      <c r="BL134" s="143">
        <v>0</v>
      </c>
      <c r="BM134" s="143">
        <v>0</v>
      </c>
      <c r="BN134" s="143">
        <v>0</v>
      </c>
      <c r="BO134" s="143">
        <v>0</v>
      </c>
      <c r="BP134" s="143"/>
      <c r="BQ134" s="143"/>
      <c r="BR134" s="144">
        <f t="shared" si="181"/>
        <v>0</v>
      </c>
      <c r="BS134" s="143">
        <v>0</v>
      </c>
      <c r="BT134" s="143">
        <v>0</v>
      </c>
      <c r="BU134" s="143">
        <v>0</v>
      </c>
      <c r="BV134" s="143">
        <v>0</v>
      </c>
      <c r="BW134" s="143">
        <v>0</v>
      </c>
      <c r="BX134" s="143">
        <v>0</v>
      </c>
      <c r="BY134" s="143">
        <v>0</v>
      </c>
      <c r="BZ134" s="143">
        <v>0</v>
      </c>
      <c r="CA134" s="143"/>
      <c r="CB134" s="143"/>
      <c r="CC134" s="144">
        <f t="shared" si="182"/>
        <v>0</v>
      </c>
      <c r="CD134" s="143">
        <v>0</v>
      </c>
      <c r="CE134" s="143">
        <v>0</v>
      </c>
      <c r="CF134" s="143">
        <v>0</v>
      </c>
      <c r="CG134" s="143">
        <v>0</v>
      </c>
      <c r="CH134" s="143">
        <v>0</v>
      </c>
      <c r="CI134" s="143">
        <v>0</v>
      </c>
      <c r="CJ134" s="143">
        <v>0</v>
      </c>
      <c r="CK134" s="143">
        <v>0</v>
      </c>
      <c r="CL134" s="145"/>
      <c r="CM134" s="145"/>
      <c r="CN134" s="146">
        <f t="shared" si="183"/>
        <v>0</v>
      </c>
      <c r="CO134" s="138"/>
      <c r="CP134" s="147" t="s">
        <v>3160</v>
      </c>
      <c r="CQ134" s="138"/>
      <c r="CR134" s="147"/>
      <c r="CS134" s="140"/>
      <c r="CT134" s="140"/>
      <c r="CU134" s="24" t="s">
        <v>3159</v>
      </c>
      <c r="CV134" s="141" t="s">
        <v>27</v>
      </c>
      <c r="CW134" s="142">
        <v>3</v>
      </c>
      <c r="CX134" s="143" t="s">
        <v>3161</v>
      </c>
      <c r="CY134" s="143" t="s">
        <v>3162</v>
      </c>
      <c r="CZ134" s="143" t="s">
        <v>3163</v>
      </c>
      <c r="DA134" s="143" t="s">
        <v>3164</v>
      </c>
      <c r="DB134" s="143" t="s">
        <v>3165</v>
      </c>
      <c r="DC134" s="143" t="s">
        <v>3166</v>
      </c>
      <c r="DD134" s="143" t="s">
        <v>3167</v>
      </c>
      <c r="DE134" s="143" t="s">
        <v>3168</v>
      </c>
      <c r="DF134" s="143" t="s">
        <v>3169</v>
      </c>
      <c r="DG134" s="143" t="s">
        <v>3170</v>
      </c>
      <c r="DH134" s="144" t="s">
        <v>3171</v>
      </c>
      <c r="DI134" s="143" t="s">
        <v>3161</v>
      </c>
      <c r="DJ134" s="143" t="s">
        <v>3162</v>
      </c>
      <c r="DK134" s="143" t="s">
        <v>3163</v>
      </c>
      <c r="DL134" s="143" t="s">
        <v>3164</v>
      </c>
      <c r="DM134" s="143" t="s">
        <v>3165</v>
      </c>
      <c r="DN134" s="143" t="s">
        <v>3166</v>
      </c>
      <c r="DO134" s="143" t="s">
        <v>3167</v>
      </c>
      <c r="DP134" s="143" t="s">
        <v>3168</v>
      </c>
      <c r="DQ134" s="143" t="s">
        <v>3169</v>
      </c>
      <c r="DR134" s="143" t="s">
        <v>3170</v>
      </c>
      <c r="DS134" s="144" t="s">
        <v>3171</v>
      </c>
      <c r="DT134" s="143" t="s">
        <v>3161</v>
      </c>
      <c r="DU134" s="143" t="s">
        <v>3162</v>
      </c>
      <c r="DV134" s="143" t="s">
        <v>3163</v>
      </c>
      <c r="DW134" s="143" t="s">
        <v>3164</v>
      </c>
      <c r="DX134" s="143" t="s">
        <v>3165</v>
      </c>
      <c r="DY134" s="143" t="s">
        <v>3166</v>
      </c>
      <c r="DZ134" s="143" t="s">
        <v>3167</v>
      </c>
      <c r="EA134" s="143" t="s">
        <v>3168</v>
      </c>
      <c r="EB134" s="143" t="s">
        <v>3169</v>
      </c>
      <c r="EC134" s="143" t="s">
        <v>3170</v>
      </c>
      <c r="ED134" s="144" t="s">
        <v>3171</v>
      </c>
      <c r="EE134" s="143" t="s">
        <v>3161</v>
      </c>
      <c r="EF134" s="143" t="s">
        <v>3162</v>
      </c>
      <c r="EG134" s="143" t="s">
        <v>3163</v>
      </c>
      <c r="EH134" s="143" t="s">
        <v>3164</v>
      </c>
      <c r="EI134" s="143" t="s">
        <v>3165</v>
      </c>
      <c r="EJ134" s="143" t="s">
        <v>3166</v>
      </c>
      <c r="EK134" s="143" t="s">
        <v>3167</v>
      </c>
      <c r="EL134" s="143" t="s">
        <v>3168</v>
      </c>
      <c r="EM134" s="143" t="s">
        <v>3169</v>
      </c>
      <c r="EN134" s="143" t="s">
        <v>3170</v>
      </c>
      <c r="EO134" s="144" t="s">
        <v>3171</v>
      </c>
      <c r="EP134" s="143" t="s">
        <v>3161</v>
      </c>
      <c r="EQ134" s="143" t="s">
        <v>3162</v>
      </c>
      <c r="ER134" s="143" t="s">
        <v>3163</v>
      </c>
      <c r="ES134" s="143" t="s">
        <v>3164</v>
      </c>
      <c r="ET134" s="143" t="s">
        <v>3165</v>
      </c>
      <c r="EU134" s="143" t="s">
        <v>3166</v>
      </c>
      <c r="EV134" s="143" t="s">
        <v>3167</v>
      </c>
      <c r="EW134" s="143" t="s">
        <v>3168</v>
      </c>
      <c r="EX134" s="143" t="s">
        <v>3169</v>
      </c>
      <c r="EY134" s="143" t="s">
        <v>3170</v>
      </c>
      <c r="EZ134" s="144" t="s">
        <v>3171</v>
      </c>
      <c r="FA134" s="143" t="s">
        <v>3161</v>
      </c>
      <c r="FB134" s="143" t="s">
        <v>3162</v>
      </c>
      <c r="FC134" s="143" t="s">
        <v>3163</v>
      </c>
      <c r="FD134" s="143" t="s">
        <v>3164</v>
      </c>
      <c r="FE134" s="143" t="s">
        <v>3165</v>
      </c>
      <c r="FF134" s="143" t="s">
        <v>3166</v>
      </c>
      <c r="FG134" s="143" t="s">
        <v>3167</v>
      </c>
      <c r="FH134" s="143" t="s">
        <v>3168</v>
      </c>
      <c r="FI134" s="143" t="s">
        <v>3169</v>
      </c>
      <c r="FJ134" s="143" t="s">
        <v>3170</v>
      </c>
      <c r="FK134" s="144" t="s">
        <v>3171</v>
      </c>
      <c r="FL134" s="143" t="s">
        <v>3161</v>
      </c>
      <c r="FM134" s="143" t="s">
        <v>3162</v>
      </c>
      <c r="FN134" s="143" t="s">
        <v>3163</v>
      </c>
      <c r="FO134" s="143" t="s">
        <v>3164</v>
      </c>
      <c r="FP134" s="143" t="s">
        <v>3165</v>
      </c>
      <c r="FQ134" s="143" t="s">
        <v>3166</v>
      </c>
      <c r="FR134" s="143" t="s">
        <v>3167</v>
      </c>
      <c r="FS134" s="143" t="s">
        <v>3168</v>
      </c>
      <c r="FT134" s="143" t="s">
        <v>3169</v>
      </c>
      <c r="FU134" s="143" t="s">
        <v>3170</v>
      </c>
      <c r="FV134" s="144" t="s">
        <v>3171</v>
      </c>
      <c r="FW134" s="143" t="s">
        <v>3161</v>
      </c>
      <c r="FX134" s="143" t="s">
        <v>3162</v>
      </c>
      <c r="FY134" s="143" t="s">
        <v>3163</v>
      </c>
      <c r="FZ134" s="143" t="s">
        <v>3164</v>
      </c>
      <c r="GA134" s="143" t="s">
        <v>3165</v>
      </c>
      <c r="GB134" s="143" t="s">
        <v>3166</v>
      </c>
      <c r="GC134" s="143" t="s">
        <v>3167</v>
      </c>
      <c r="GD134" s="143" t="s">
        <v>3168</v>
      </c>
      <c r="GE134" s="145" t="s">
        <v>3169</v>
      </c>
      <c r="GF134" s="145" t="s">
        <v>3170</v>
      </c>
      <c r="GG134" s="146" t="s">
        <v>3171</v>
      </c>
      <c r="GH134" s="138"/>
      <c r="GI134" s="147" t="s">
        <v>3160</v>
      </c>
      <c r="GJ134" s="138"/>
      <c r="GK134" s="147"/>
      <c r="GL134" s="140"/>
    </row>
    <row r="135" spans="1:194" ht="20.25" customHeight="1">
      <c r="A135" s="131"/>
      <c r="B135" s="24" t="s">
        <v>3172</v>
      </c>
      <c r="C135" s="141" t="s">
        <v>27</v>
      </c>
      <c r="D135" s="142">
        <v>3</v>
      </c>
      <c r="E135" s="144">
        <f t="shared" ref="E135:L135" si="352">IFERROR(SUM(E133:E134), 0)</f>
        <v>0</v>
      </c>
      <c r="F135" s="144">
        <f t="shared" si="352"/>
        <v>0</v>
      </c>
      <c r="G135" s="144">
        <f t="shared" si="352"/>
        <v>0</v>
      </c>
      <c r="H135" s="144">
        <f t="shared" si="352"/>
        <v>0</v>
      </c>
      <c r="I135" s="144">
        <f t="shared" si="352"/>
        <v>0</v>
      </c>
      <c r="J135" s="144">
        <f t="shared" si="352"/>
        <v>0</v>
      </c>
      <c r="K135" s="144">
        <f t="shared" si="352"/>
        <v>0</v>
      </c>
      <c r="L135" s="144">
        <f t="shared" si="352"/>
        <v>0</v>
      </c>
      <c r="M135" s="144">
        <f>IFERROR(SUM(M133:M134), 0)</f>
        <v>0</v>
      </c>
      <c r="N135" s="144">
        <f>IFERROR(SUM(N133:N134), 0)</f>
        <v>0</v>
      </c>
      <c r="O135" s="144">
        <f t="shared" si="176"/>
        <v>0</v>
      </c>
      <c r="P135" s="144">
        <f t="shared" ref="P135:Y135" si="353">IFERROR(SUM(P133:P134), 0)</f>
        <v>0</v>
      </c>
      <c r="Q135" s="144">
        <f t="shared" si="353"/>
        <v>0</v>
      </c>
      <c r="R135" s="144">
        <f t="shared" si="353"/>
        <v>0</v>
      </c>
      <c r="S135" s="144">
        <f t="shared" si="353"/>
        <v>0</v>
      </c>
      <c r="T135" s="144">
        <f t="shared" si="353"/>
        <v>0</v>
      </c>
      <c r="U135" s="144">
        <f t="shared" si="353"/>
        <v>0</v>
      </c>
      <c r="V135" s="144">
        <f t="shared" si="353"/>
        <v>0</v>
      </c>
      <c r="W135" s="144">
        <f t="shared" si="353"/>
        <v>0</v>
      </c>
      <c r="X135" s="144">
        <f t="shared" si="353"/>
        <v>0</v>
      </c>
      <c r="Y135" s="144">
        <f t="shared" si="353"/>
        <v>0</v>
      </c>
      <c r="Z135" s="144">
        <f t="shared" si="177"/>
        <v>0</v>
      </c>
      <c r="AA135" s="144">
        <f t="shared" ref="AA135:AJ135" si="354">IFERROR(SUM(AA133:AA134), 0)</f>
        <v>0</v>
      </c>
      <c r="AB135" s="144">
        <f t="shared" si="354"/>
        <v>0</v>
      </c>
      <c r="AC135" s="144">
        <f t="shared" si="354"/>
        <v>0</v>
      </c>
      <c r="AD135" s="144">
        <f t="shared" si="354"/>
        <v>0</v>
      </c>
      <c r="AE135" s="144">
        <f t="shared" si="354"/>
        <v>0</v>
      </c>
      <c r="AF135" s="144">
        <f t="shared" si="354"/>
        <v>0</v>
      </c>
      <c r="AG135" s="144">
        <f t="shared" si="354"/>
        <v>0</v>
      </c>
      <c r="AH135" s="144">
        <f t="shared" si="354"/>
        <v>0</v>
      </c>
      <c r="AI135" s="144">
        <f t="shared" si="354"/>
        <v>0</v>
      </c>
      <c r="AJ135" s="144">
        <f t="shared" si="354"/>
        <v>0</v>
      </c>
      <c r="AK135" s="144">
        <f t="shared" si="178"/>
        <v>0</v>
      </c>
      <c r="AL135" s="144">
        <f t="shared" ref="AL135:AU135" si="355">IFERROR(SUM(AL133:AL134), 0)</f>
        <v>0</v>
      </c>
      <c r="AM135" s="144">
        <f t="shared" si="355"/>
        <v>0</v>
      </c>
      <c r="AN135" s="144">
        <f t="shared" si="355"/>
        <v>0</v>
      </c>
      <c r="AO135" s="144">
        <f t="shared" si="355"/>
        <v>0</v>
      </c>
      <c r="AP135" s="144">
        <f t="shared" si="355"/>
        <v>0</v>
      </c>
      <c r="AQ135" s="144">
        <f t="shared" si="355"/>
        <v>0</v>
      </c>
      <c r="AR135" s="144">
        <f t="shared" si="355"/>
        <v>0</v>
      </c>
      <c r="AS135" s="144">
        <f t="shared" si="355"/>
        <v>0</v>
      </c>
      <c r="AT135" s="144">
        <f t="shared" si="355"/>
        <v>0</v>
      </c>
      <c r="AU135" s="144">
        <f t="shared" si="355"/>
        <v>0</v>
      </c>
      <c r="AV135" s="144">
        <f t="shared" si="179"/>
        <v>0</v>
      </c>
      <c r="AW135" s="144">
        <f t="shared" ref="AW135:BF135" si="356">IFERROR(SUM(AW133:AW134), 0)</f>
        <v>0</v>
      </c>
      <c r="AX135" s="144">
        <f t="shared" si="356"/>
        <v>0</v>
      </c>
      <c r="AY135" s="144">
        <f t="shared" si="356"/>
        <v>0</v>
      </c>
      <c r="AZ135" s="144">
        <f t="shared" si="356"/>
        <v>0</v>
      </c>
      <c r="BA135" s="144">
        <f t="shared" si="356"/>
        <v>0</v>
      </c>
      <c r="BB135" s="144">
        <f t="shared" si="356"/>
        <v>0</v>
      </c>
      <c r="BC135" s="144">
        <f t="shared" si="356"/>
        <v>0</v>
      </c>
      <c r="BD135" s="144">
        <f t="shared" si="356"/>
        <v>0</v>
      </c>
      <c r="BE135" s="144">
        <f t="shared" si="356"/>
        <v>0</v>
      </c>
      <c r="BF135" s="144">
        <f t="shared" si="356"/>
        <v>0</v>
      </c>
      <c r="BG135" s="144">
        <f t="shared" si="180"/>
        <v>0</v>
      </c>
      <c r="BH135" s="144">
        <f t="shared" ref="BH135:BQ135" si="357">IFERROR(SUM(BH133:BH134), 0)</f>
        <v>0</v>
      </c>
      <c r="BI135" s="144">
        <f t="shared" si="357"/>
        <v>0</v>
      </c>
      <c r="BJ135" s="144">
        <f t="shared" si="357"/>
        <v>0</v>
      </c>
      <c r="BK135" s="144">
        <f t="shared" si="357"/>
        <v>0</v>
      </c>
      <c r="BL135" s="144">
        <f t="shared" si="357"/>
        <v>0</v>
      </c>
      <c r="BM135" s="144">
        <f t="shared" si="357"/>
        <v>0</v>
      </c>
      <c r="BN135" s="144">
        <f t="shared" si="357"/>
        <v>0</v>
      </c>
      <c r="BO135" s="144">
        <f t="shared" si="357"/>
        <v>0</v>
      </c>
      <c r="BP135" s="144">
        <f t="shared" si="357"/>
        <v>0</v>
      </c>
      <c r="BQ135" s="144">
        <f t="shared" si="357"/>
        <v>0</v>
      </c>
      <c r="BR135" s="144">
        <f t="shared" si="181"/>
        <v>0</v>
      </c>
      <c r="BS135" s="144">
        <f t="shared" ref="BS135:CB135" si="358">IFERROR(SUM(BS133:BS134), 0)</f>
        <v>0</v>
      </c>
      <c r="BT135" s="144">
        <f t="shared" si="358"/>
        <v>0</v>
      </c>
      <c r="BU135" s="144">
        <f t="shared" si="358"/>
        <v>0</v>
      </c>
      <c r="BV135" s="144">
        <f t="shared" si="358"/>
        <v>0</v>
      </c>
      <c r="BW135" s="144">
        <f t="shared" si="358"/>
        <v>0</v>
      </c>
      <c r="BX135" s="144">
        <f t="shared" si="358"/>
        <v>0</v>
      </c>
      <c r="BY135" s="144">
        <f t="shared" si="358"/>
        <v>0</v>
      </c>
      <c r="BZ135" s="144">
        <f t="shared" si="358"/>
        <v>0</v>
      </c>
      <c r="CA135" s="144">
        <f t="shared" si="358"/>
        <v>0</v>
      </c>
      <c r="CB135" s="144">
        <f t="shared" si="358"/>
        <v>0</v>
      </c>
      <c r="CC135" s="144">
        <f t="shared" si="182"/>
        <v>0</v>
      </c>
      <c r="CD135" s="144">
        <f t="shared" ref="CD135:CM135" si="359">IFERROR(SUM(CD133:CD134), 0)</f>
        <v>0</v>
      </c>
      <c r="CE135" s="144">
        <f t="shared" si="359"/>
        <v>0</v>
      </c>
      <c r="CF135" s="144">
        <f t="shared" si="359"/>
        <v>0</v>
      </c>
      <c r="CG135" s="144">
        <f t="shared" si="359"/>
        <v>0</v>
      </c>
      <c r="CH135" s="144">
        <f t="shared" si="359"/>
        <v>0</v>
      </c>
      <c r="CI135" s="144">
        <f t="shared" si="359"/>
        <v>0</v>
      </c>
      <c r="CJ135" s="144">
        <f t="shared" si="359"/>
        <v>0</v>
      </c>
      <c r="CK135" s="144">
        <f t="shared" si="359"/>
        <v>0</v>
      </c>
      <c r="CL135" s="148">
        <f t="shared" si="359"/>
        <v>0</v>
      </c>
      <c r="CM135" s="148">
        <f t="shared" si="359"/>
        <v>0</v>
      </c>
      <c r="CN135" s="146">
        <f t="shared" si="183"/>
        <v>0</v>
      </c>
      <c r="CO135" s="138"/>
      <c r="CP135" s="147" t="s">
        <v>3173</v>
      </c>
      <c r="CQ135" s="138"/>
      <c r="CR135" s="147"/>
      <c r="CS135" s="140"/>
      <c r="CT135" s="140"/>
      <c r="CU135" s="24" t="s">
        <v>3172</v>
      </c>
      <c r="CV135" s="141" t="s">
        <v>27</v>
      </c>
      <c r="CW135" s="142">
        <v>3</v>
      </c>
      <c r="CX135" s="144" t="s">
        <v>3174</v>
      </c>
      <c r="CY135" s="144" t="s">
        <v>3175</v>
      </c>
      <c r="CZ135" s="144" t="s">
        <v>3176</v>
      </c>
      <c r="DA135" s="144" t="s">
        <v>3177</v>
      </c>
      <c r="DB135" s="144" t="s">
        <v>3178</v>
      </c>
      <c r="DC135" s="144" t="s">
        <v>3179</v>
      </c>
      <c r="DD135" s="144" t="s">
        <v>3180</v>
      </c>
      <c r="DE135" s="144" t="s">
        <v>3181</v>
      </c>
      <c r="DF135" s="144" t="s">
        <v>3182</v>
      </c>
      <c r="DG135" s="144" t="s">
        <v>3183</v>
      </c>
      <c r="DH135" s="144" t="s">
        <v>3184</v>
      </c>
      <c r="DI135" s="144" t="s">
        <v>3174</v>
      </c>
      <c r="DJ135" s="144" t="s">
        <v>3175</v>
      </c>
      <c r="DK135" s="144" t="s">
        <v>3176</v>
      </c>
      <c r="DL135" s="144" t="s">
        <v>3177</v>
      </c>
      <c r="DM135" s="144" t="s">
        <v>3178</v>
      </c>
      <c r="DN135" s="144" t="s">
        <v>3179</v>
      </c>
      <c r="DO135" s="144" t="s">
        <v>3180</v>
      </c>
      <c r="DP135" s="144" t="s">
        <v>3181</v>
      </c>
      <c r="DQ135" s="144" t="s">
        <v>3182</v>
      </c>
      <c r="DR135" s="144" t="s">
        <v>3183</v>
      </c>
      <c r="DS135" s="144" t="s">
        <v>3184</v>
      </c>
      <c r="DT135" s="144" t="s">
        <v>3174</v>
      </c>
      <c r="DU135" s="144" t="s">
        <v>3175</v>
      </c>
      <c r="DV135" s="144" t="s">
        <v>3176</v>
      </c>
      <c r="DW135" s="144" t="s">
        <v>3177</v>
      </c>
      <c r="DX135" s="144" t="s">
        <v>3178</v>
      </c>
      <c r="DY135" s="144" t="s">
        <v>3179</v>
      </c>
      <c r="DZ135" s="144" t="s">
        <v>3180</v>
      </c>
      <c r="EA135" s="144" t="s">
        <v>3181</v>
      </c>
      <c r="EB135" s="144" t="s">
        <v>3182</v>
      </c>
      <c r="EC135" s="144" t="s">
        <v>3183</v>
      </c>
      <c r="ED135" s="144" t="s">
        <v>3184</v>
      </c>
      <c r="EE135" s="144" t="s">
        <v>3174</v>
      </c>
      <c r="EF135" s="144" t="s">
        <v>3175</v>
      </c>
      <c r="EG135" s="144" t="s">
        <v>3176</v>
      </c>
      <c r="EH135" s="144" t="s">
        <v>3177</v>
      </c>
      <c r="EI135" s="144" t="s">
        <v>3178</v>
      </c>
      <c r="EJ135" s="144" t="s">
        <v>3179</v>
      </c>
      <c r="EK135" s="144" t="s">
        <v>3180</v>
      </c>
      <c r="EL135" s="144" t="s">
        <v>3181</v>
      </c>
      <c r="EM135" s="144" t="s">
        <v>3182</v>
      </c>
      <c r="EN135" s="144" t="s">
        <v>3183</v>
      </c>
      <c r="EO135" s="144" t="s">
        <v>3184</v>
      </c>
      <c r="EP135" s="144" t="s">
        <v>3174</v>
      </c>
      <c r="EQ135" s="144" t="s">
        <v>3175</v>
      </c>
      <c r="ER135" s="144" t="s">
        <v>3176</v>
      </c>
      <c r="ES135" s="144" t="s">
        <v>3177</v>
      </c>
      <c r="ET135" s="144" t="s">
        <v>3178</v>
      </c>
      <c r="EU135" s="144" t="s">
        <v>3179</v>
      </c>
      <c r="EV135" s="144" t="s">
        <v>3180</v>
      </c>
      <c r="EW135" s="144" t="s">
        <v>3181</v>
      </c>
      <c r="EX135" s="144" t="s">
        <v>3182</v>
      </c>
      <c r="EY135" s="144" t="s">
        <v>3183</v>
      </c>
      <c r="EZ135" s="144" t="s">
        <v>3184</v>
      </c>
      <c r="FA135" s="144" t="s">
        <v>3174</v>
      </c>
      <c r="FB135" s="144" t="s">
        <v>3175</v>
      </c>
      <c r="FC135" s="144" t="s">
        <v>3176</v>
      </c>
      <c r="FD135" s="144" t="s">
        <v>3177</v>
      </c>
      <c r="FE135" s="144" t="s">
        <v>3178</v>
      </c>
      <c r="FF135" s="144" t="s">
        <v>3179</v>
      </c>
      <c r="FG135" s="144" t="s">
        <v>3180</v>
      </c>
      <c r="FH135" s="144" t="s">
        <v>3181</v>
      </c>
      <c r="FI135" s="144" t="s">
        <v>3182</v>
      </c>
      <c r="FJ135" s="144" t="s">
        <v>3183</v>
      </c>
      <c r="FK135" s="144" t="s">
        <v>3184</v>
      </c>
      <c r="FL135" s="144" t="s">
        <v>3174</v>
      </c>
      <c r="FM135" s="144" t="s">
        <v>3175</v>
      </c>
      <c r="FN135" s="144" t="s">
        <v>3176</v>
      </c>
      <c r="FO135" s="144" t="s">
        <v>3177</v>
      </c>
      <c r="FP135" s="144" t="s">
        <v>3178</v>
      </c>
      <c r="FQ135" s="144" t="s">
        <v>3179</v>
      </c>
      <c r="FR135" s="144" t="s">
        <v>3180</v>
      </c>
      <c r="FS135" s="144" t="s">
        <v>3181</v>
      </c>
      <c r="FT135" s="144" t="s">
        <v>3182</v>
      </c>
      <c r="FU135" s="144" t="s">
        <v>3183</v>
      </c>
      <c r="FV135" s="144" t="s">
        <v>3184</v>
      </c>
      <c r="FW135" s="144" t="s">
        <v>3174</v>
      </c>
      <c r="FX135" s="144" t="s">
        <v>3175</v>
      </c>
      <c r="FY135" s="144" t="s">
        <v>3176</v>
      </c>
      <c r="FZ135" s="144" t="s">
        <v>3177</v>
      </c>
      <c r="GA135" s="144" t="s">
        <v>3178</v>
      </c>
      <c r="GB135" s="144" t="s">
        <v>3179</v>
      </c>
      <c r="GC135" s="144" t="s">
        <v>3180</v>
      </c>
      <c r="GD135" s="144" t="s">
        <v>3181</v>
      </c>
      <c r="GE135" s="148" t="s">
        <v>3182</v>
      </c>
      <c r="GF135" s="148" t="s">
        <v>3183</v>
      </c>
      <c r="GG135" s="146" t="s">
        <v>3184</v>
      </c>
      <c r="GH135" s="138"/>
      <c r="GI135" s="147" t="s">
        <v>3173</v>
      </c>
      <c r="GJ135" s="138"/>
      <c r="GK135" s="147"/>
      <c r="GL135" s="140"/>
    </row>
    <row r="136" spans="1:194" ht="20.25" customHeight="1">
      <c r="A136" s="86"/>
      <c r="B136" s="24" t="s">
        <v>3185</v>
      </c>
      <c r="C136" s="141" t="s">
        <v>27</v>
      </c>
      <c r="D136" s="142">
        <v>3</v>
      </c>
      <c r="E136" s="143">
        <v>0</v>
      </c>
      <c r="F136" s="143">
        <v>0</v>
      </c>
      <c r="G136" s="143">
        <v>0</v>
      </c>
      <c r="H136" s="143">
        <v>0</v>
      </c>
      <c r="I136" s="143">
        <v>0</v>
      </c>
      <c r="J136" s="143">
        <v>0</v>
      </c>
      <c r="K136" s="143">
        <v>0</v>
      </c>
      <c r="L136" s="143">
        <v>0</v>
      </c>
      <c r="M136" s="143"/>
      <c r="N136" s="143"/>
      <c r="O136" s="144">
        <f t="shared" si="176"/>
        <v>0</v>
      </c>
      <c r="P136" s="143">
        <v>0</v>
      </c>
      <c r="Q136" s="143">
        <v>0</v>
      </c>
      <c r="R136" s="143">
        <v>0</v>
      </c>
      <c r="S136" s="143">
        <v>0</v>
      </c>
      <c r="T136" s="143">
        <v>0</v>
      </c>
      <c r="U136" s="143">
        <v>0</v>
      </c>
      <c r="V136" s="143">
        <v>0</v>
      </c>
      <c r="W136" s="143">
        <v>0</v>
      </c>
      <c r="X136" s="143"/>
      <c r="Y136" s="143"/>
      <c r="Z136" s="144">
        <f t="shared" si="177"/>
        <v>0</v>
      </c>
      <c r="AA136" s="143">
        <v>0</v>
      </c>
      <c r="AB136" s="143">
        <v>0</v>
      </c>
      <c r="AC136" s="143">
        <v>0</v>
      </c>
      <c r="AD136" s="143">
        <v>0</v>
      </c>
      <c r="AE136" s="143">
        <v>0</v>
      </c>
      <c r="AF136" s="143">
        <v>0</v>
      </c>
      <c r="AG136" s="143">
        <v>0</v>
      </c>
      <c r="AH136" s="143">
        <v>0</v>
      </c>
      <c r="AI136" s="143"/>
      <c r="AJ136" s="143"/>
      <c r="AK136" s="144">
        <f t="shared" si="178"/>
        <v>0</v>
      </c>
      <c r="AL136" s="143">
        <v>0</v>
      </c>
      <c r="AM136" s="143">
        <v>0</v>
      </c>
      <c r="AN136" s="143">
        <v>0</v>
      </c>
      <c r="AO136" s="143">
        <v>0</v>
      </c>
      <c r="AP136" s="143">
        <v>0</v>
      </c>
      <c r="AQ136" s="143">
        <v>0</v>
      </c>
      <c r="AR136" s="143">
        <v>0</v>
      </c>
      <c r="AS136" s="143">
        <v>0</v>
      </c>
      <c r="AT136" s="143"/>
      <c r="AU136" s="143"/>
      <c r="AV136" s="144">
        <f t="shared" si="179"/>
        <v>0</v>
      </c>
      <c r="AW136" s="143">
        <v>0</v>
      </c>
      <c r="AX136" s="143">
        <v>0</v>
      </c>
      <c r="AY136" s="143">
        <v>0</v>
      </c>
      <c r="AZ136" s="143">
        <v>0</v>
      </c>
      <c r="BA136" s="143">
        <v>0</v>
      </c>
      <c r="BB136" s="143">
        <v>0</v>
      </c>
      <c r="BC136" s="143">
        <v>0</v>
      </c>
      <c r="BD136" s="143">
        <v>0</v>
      </c>
      <c r="BE136" s="143"/>
      <c r="BF136" s="143"/>
      <c r="BG136" s="144">
        <f t="shared" si="180"/>
        <v>0</v>
      </c>
      <c r="BH136" s="143">
        <v>0</v>
      </c>
      <c r="BI136" s="143">
        <v>0</v>
      </c>
      <c r="BJ136" s="143">
        <v>0</v>
      </c>
      <c r="BK136" s="143">
        <v>0</v>
      </c>
      <c r="BL136" s="143">
        <v>0</v>
      </c>
      <c r="BM136" s="143">
        <v>0</v>
      </c>
      <c r="BN136" s="143">
        <v>0</v>
      </c>
      <c r="BO136" s="143">
        <v>0</v>
      </c>
      <c r="BP136" s="143"/>
      <c r="BQ136" s="143"/>
      <c r="BR136" s="144">
        <f t="shared" si="181"/>
        <v>0</v>
      </c>
      <c r="BS136" s="143">
        <v>0</v>
      </c>
      <c r="BT136" s="143">
        <v>0</v>
      </c>
      <c r="BU136" s="143">
        <v>0</v>
      </c>
      <c r="BV136" s="143">
        <v>0</v>
      </c>
      <c r="BW136" s="143">
        <v>0</v>
      </c>
      <c r="BX136" s="143">
        <v>0</v>
      </c>
      <c r="BY136" s="143">
        <v>0</v>
      </c>
      <c r="BZ136" s="143">
        <v>0</v>
      </c>
      <c r="CA136" s="143"/>
      <c r="CB136" s="143"/>
      <c r="CC136" s="144">
        <f t="shared" si="182"/>
        <v>0</v>
      </c>
      <c r="CD136" s="143">
        <v>0</v>
      </c>
      <c r="CE136" s="143">
        <v>0</v>
      </c>
      <c r="CF136" s="143">
        <v>0</v>
      </c>
      <c r="CG136" s="143">
        <v>0</v>
      </c>
      <c r="CH136" s="143">
        <v>0</v>
      </c>
      <c r="CI136" s="143">
        <v>0</v>
      </c>
      <c r="CJ136" s="143">
        <v>0</v>
      </c>
      <c r="CK136" s="143">
        <v>0</v>
      </c>
      <c r="CL136" s="145"/>
      <c r="CM136" s="145"/>
      <c r="CN136" s="146">
        <f t="shared" si="183"/>
        <v>0</v>
      </c>
      <c r="CO136" s="138"/>
      <c r="CP136" s="147" t="s">
        <v>3186</v>
      </c>
      <c r="CQ136" s="138"/>
      <c r="CR136" s="147"/>
      <c r="CS136" s="55"/>
      <c r="CT136" s="55"/>
      <c r="CU136" s="24" t="s">
        <v>3185</v>
      </c>
      <c r="CV136" s="141" t="s">
        <v>27</v>
      </c>
      <c r="CW136" s="142">
        <v>3</v>
      </c>
      <c r="CX136" s="143" t="s">
        <v>3187</v>
      </c>
      <c r="CY136" s="143" t="s">
        <v>3188</v>
      </c>
      <c r="CZ136" s="143" t="s">
        <v>3189</v>
      </c>
      <c r="DA136" s="143" t="s">
        <v>3190</v>
      </c>
      <c r="DB136" s="143" t="s">
        <v>3191</v>
      </c>
      <c r="DC136" s="143" t="s">
        <v>3192</v>
      </c>
      <c r="DD136" s="143" t="s">
        <v>3193</v>
      </c>
      <c r="DE136" s="143" t="s">
        <v>3194</v>
      </c>
      <c r="DF136" s="143" t="s">
        <v>3195</v>
      </c>
      <c r="DG136" s="143" t="s">
        <v>3196</v>
      </c>
      <c r="DH136" s="144" t="s">
        <v>3197</v>
      </c>
      <c r="DI136" s="143" t="s">
        <v>3187</v>
      </c>
      <c r="DJ136" s="143" t="s">
        <v>3188</v>
      </c>
      <c r="DK136" s="143" t="s">
        <v>3189</v>
      </c>
      <c r="DL136" s="143" t="s">
        <v>3190</v>
      </c>
      <c r="DM136" s="143" t="s">
        <v>3191</v>
      </c>
      <c r="DN136" s="143" t="s">
        <v>3192</v>
      </c>
      <c r="DO136" s="143" t="s">
        <v>3193</v>
      </c>
      <c r="DP136" s="143" t="s">
        <v>3194</v>
      </c>
      <c r="DQ136" s="143" t="s">
        <v>3195</v>
      </c>
      <c r="DR136" s="143" t="s">
        <v>3196</v>
      </c>
      <c r="DS136" s="144" t="s">
        <v>3197</v>
      </c>
      <c r="DT136" s="143" t="s">
        <v>3187</v>
      </c>
      <c r="DU136" s="143" t="s">
        <v>3188</v>
      </c>
      <c r="DV136" s="143" t="s">
        <v>3189</v>
      </c>
      <c r="DW136" s="143" t="s">
        <v>3190</v>
      </c>
      <c r="DX136" s="143" t="s">
        <v>3191</v>
      </c>
      <c r="DY136" s="143" t="s">
        <v>3192</v>
      </c>
      <c r="DZ136" s="143" t="s">
        <v>3193</v>
      </c>
      <c r="EA136" s="143" t="s">
        <v>3194</v>
      </c>
      <c r="EB136" s="143" t="s">
        <v>3195</v>
      </c>
      <c r="EC136" s="143" t="s">
        <v>3196</v>
      </c>
      <c r="ED136" s="144" t="s">
        <v>3197</v>
      </c>
      <c r="EE136" s="143" t="s">
        <v>3187</v>
      </c>
      <c r="EF136" s="143" t="s">
        <v>3188</v>
      </c>
      <c r="EG136" s="143" t="s">
        <v>3189</v>
      </c>
      <c r="EH136" s="143" t="s">
        <v>3190</v>
      </c>
      <c r="EI136" s="143" t="s">
        <v>3191</v>
      </c>
      <c r="EJ136" s="143" t="s">
        <v>3192</v>
      </c>
      <c r="EK136" s="143" t="s">
        <v>3193</v>
      </c>
      <c r="EL136" s="143" t="s">
        <v>3194</v>
      </c>
      <c r="EM136" s="143" t="s">
        <v>3195</v>
      </c>
      <c r="EN136" s="143" t="s">
        <v>3196</v>
      </c>
      <c r="EO136" s="144" t="s">
        <v>3197</v>
      </c>
      <c r="EP136" s="143" t="s">
        <v>3187</v>
      </c>
      <c r="EQ136" s="143" t="s">
        <v>3188</v>
      </c>
      <c r="ER136" s="143" t="s">
        <v>3189</v>
      </c>
      <c r="ES136" s="143" t="s">
        <v>3190</v>
      </c>
      <c r="ET136" s="143" t="s">
        <v>3191</v>
      </c>
      <c r="EU136" s="143" t="s">
        <v>3192</v>
      </c>
      <c r="EV136" s="143" t="s">
        <v>3193</v>
      </c>
      <c r="EW136" s="143" t="s">
        <v>3194</v>
      </c>
      <c r="EX136" s="143" t="s">
        <v>3195</v>
      </c>
      <c r="EY136" s="143" t="s">
        <v>3196</v>
      </c>
      <c r="EZ136" s="144" t="s">
        <v>3197</v>
      </c>
      <c r="FA136" s="143" t="s">
        <v>3187</v>
      </c>
      <c r="FB136" s="143" t="s">
        <v>3188</v>
      </c>
      <c r="FC136" s="143" t="s">
        <v>3189</v>
      </c>
      <c r="FD136" s="143" t="s">
        <v>3190</v>
      </c>
      <c r="FE136" s="143" t="s">
        <v>3191</v>
      </c>
      <c r="FF136" s="143" t="s">
        <v>3192</v>
      </c>
      <c r="FG136" s="143" t="s">
        <v>3193</v>
      </c>
      <c r="FH136" s="143" t="s">
        <v>3194</v>
      </c>
      <c r="FI136" s="143" t="s">
        <v>3195</v>
      </c>
      <c r="FJ136" s="143" t="s">
        <v>3196</v>
      </c>
      <c r="FK136" s="144" t="s">
        <v>3197</v>
      </c>
      <c r="FL136" s="143" t="s">
        <v>3187</v>
      </c>
      <c r="FM136" s="143" t="s">
        <v>3188</v>
      </c>
      <c r="FN136" s="143" t="s">
        <v>3189</v>
      </c>
      <c r="FO136" s="143" t="s">
        <v>3190</v>
      </c>
      <c r="FP136" s="143" t="s">
        <v>3191</v>
      </c>
      <c r="FQ136" s="143" t="s">
        <v>3192</v>
      </c>
      <c r="FR136" s="143" t="s">
        <v>3193</v>
      </c>
      <c r="FS136" s="143" t="s">
        <v>3194</v>
      </c>
      <c r="FT136" s="143" t="s">
        <v>3195</v>
      </c>
      <c r="FU136" s="143" t="s">
        <v>3196</v>
      </c>
      <c r="FV136" s="144" t="s">
        <v>3197</v>
      </c>
      <c r="FW136" s="143" t="s">
        <v>3187</v>
      </c>
      <c r="FX136" s="143" t="s">
        <v>3188</v>
      </c>
      <c r="FY136" s="143" t="s">
        <v>3189</v>
      </c>
      <c r="FZ136" s="143" t="s">
        <v>3190</v>
      </c>
      <c r="GA136" s="143" t="s">
        <v>3191</v>
      </c>
      <c r="GB136" s="143" t="s">
        <v>3192</v>
      </c>
      <c r="GC136" s="143" t="s">
        <v>3193</v>
      </c>
      <c r="GD136" s="143" t="s">
        <v>3194</v>
      </c>
      <c r="GE136" s="145" t="s">
        <v>3195</v>
      </c>
      <c r="GF136" s="145" t="s">
        <v>3196</v>
      </c>
      <c r="GG136" s="146" t="s">
        <v>3197</v>
      </c>
      <c r="GH136" s="138"/>
      <c r="GI136" s="147" t="s">
        <v>3186</v>
      </c>
      <c r="GJ136" s="138"/>
      <c r="GK136" s="147"/>
      <c r="GL136" s="55"/>
    </row>
    <row r="137" spans="1:194" ht="20.25" customHeight="1">
      <c r="A137" s="86"/>
      <c r="B137" s="24" t="s">
        <v>3198</v>
      </c>
      <c r="C137" s="141" t="s">
        <v>27</v>
      </c>
      <c r="D137" s="142">
        <v>3</v>
      </c>
      <c r="E137" s="143">
        <v>0</v>
      </c>
      <c r="F137" s="143">
        <v>0</v>
      </c>
      <c r="G137" s="143">
        <v>0</v>
      </c>
      <c r="H137" s="143">
        <v>0</v>
      </c>
      <c r="I137" s="143">
        <v>0</v>
      </c>
      <c r="J137" s="143">
        <v>0</v>
      </c>
      <c r="K137" s="143">
        <v>0</v>
      </c>
      <c r="L137" s="143">
        <v>0</v>
      </c>
      <c r="M137" s="143"/>
      <c r="N137" s="143"/>
      <c r="O137" s="144">
        <f t="shared" si="176"/>
        <v>0</v>
      </c>
      <c r="P137" s="143">
        <v>0</v>
      </c>
      <c r="Q137" s="143">
        <v>0</v>
      </c>
      <c r="R137" s="143">
        <v>0</v>
      </c>
      <c r="S137" s="143">
        <v>0</v>
      </c>
      <c r="T137" s="143">
        <v>0</v>
      </c>
      <c r="U137" s="143">
        <v>0</v>
      </c>
      <c r="V137" s="143">
        <v>0</v>
      </c>
      <c r="W137" s="143">
        <v>0</v>
      </c>
      <c r="X137" s="143"/>
      <c r="Y137" s="143"/>
      <c r="Z137" s="144">
        <f t="shared" si="177"/>
        <v>0</v>
      </c>
      <c r="AA137" s="143">
        <v>0</v>
      </c>
      <c r="AB137" s="143">
        <v>0</v>
      </c>
      <c r="AC137" s="143">
        <v>0</v>
      </c>
      <c r="AD137" s="143">
        <v>0</v>
      </c>
      <c r="AE137" s="143">
        <v>0</v>
      </c>
      <c r="AF137" s="143">
        <v>0</v>
      </c>
      <c r="AG137" s="143">
        <v>0</v>
      </c>
      <c r="AH137" s="143">
        <v>0</v>
      </c>
      <c r="AI137" s="143"/>
      <c r="AJ137" s="143"/>
      <c r="AK137" s="144">
        <f t="shared" si="178"/>
        <v>0</v>
      </c>
      <c r="AL137" s="143">
        <v>0</v>
      </c>
      <c r="AM137" s="143">
        <v>0</v>
      </c>
      <c r="AN137" s="143">
        <v>0</v>
      </c>
      <c r="AO137" s="143">
        <v>0</v>
      </c>
      <c r="AP137" s="143">
        <v>0</v>
      </c>
      <c r="AQ137" s="143">
        <v>0</v>
      </c>
      <c r="AR137" s="143">
        <v>0</v>
      </c>
      <c r="AS137" s="143">
        <v>0</v>
      </c>
      <c r="AT137" s="143"/>
      <c r="AU137" s="143"/>
      <c r="AV137" s="144">
        <f t="shared" si="179"/>
        <v>0</v>
      </c>
      <c r="AW137" s="143">
        <v>0</v>
      </c>
      <c r="AX137" s="143">
        <v>0</v>
      </c>
      <c r="AY137" s="143">
        <v>0</v>
      </c>
      <c r="AZ137" s="143">
        <v>0</v>
      </c>
      <c r="BA137" s="143">
        <v>0</v>
      </c>
      <c r="BB137" s="143">
        <v>0</v>
      </c>
      <c r="BC137" s="143">
        <v>0</v>
      </c>
      <c r="BD137" s="143">
        <v>0</v>
      </c>
      <c r="BE137" s="143"/>
      <c r="BF137" s="143"/>
      <c r="BG137" s="144">
        <f t="shared" si="180"/>
        <v>0</v>
      </c>
      <c r="BH137" s="143">
        <v>0</v>
      </c>
      <c r="BI137" s="143">
        <v>0</v>
      </c>
      <c r="BJ137" s="143">
        <v>0</v>
      </c>
      <c r="BK137" s="143">
        <v>0</v>
      </c>
      <c r="BL137" s="143">
        <v>0</v>
      </c>
      <c r="BM137" s="143">
        <v>0</v>
      </c>
      <c r="BN137" s="143">
        <v>0</v>
      </c>
      <c r="BO137" s="143">
        <v>0</v>
      </c>
      <c r="BP137" s="143"/>
      <c r="BQ137" s="143"/>
      <c r="BR137" s="144">
        <f t="shared" si="181"/>
        <v>0</v>
      </c>
      <c r="BS137" s="143">
        <v>0</v>
      </c>
      <c r="BT137" s="143">
        <v>0</v>
      </c>
      <c r="BU137" s="143">
        <v>0</v>
      </c>
      <c r="BV137" s="143">
        <v>0</v>
      </c>
      <c r="BW137" s="143">
        <v>0</v>
      </c>
      <c r="BX137" s="143">
        <v>0</v>
      </c>
      <c r="BY137" s="143">
        <v>0</v>
      </c>
      <c r="BZ137" s="143">
        <v>0</v>
      </c>
      <c r="CA137" s="143"/>
      <c r="CB137" s="143"/>
      <c r="CC137" s="144">
        <f t="shared" si="182"/>
        <v>0</v>
      </c>
      <c r="CD137" s="143">
        <v>0</v>
      </c>
      <c r="CE137" s="143">
        <v>0</v>
      </c>
      <c r="CF137" s="143">
        <v>0</v>
      </c>
      <c r="CG137" s="143">
        <v>0</v>
      </c>
      <c r="CH137" s="143">
        <v>0</v>
      </c>
      <c r="CI137" s="143">
        <v>0</v>
      </c>
      <c r="CJ137" s="143">
        <v>0</v>
      </c>
      <c r="CK137" s="143">
        <v>0</v>
      </c>
      <c r="CL137" s="145"/>
      <c r="CM137" s="145"/>
      <c r="CN137" s="146">
        <f t="shared" si="183"/>
        <v>0</v>
      </c>
      <c r="CO137" s="138"/>
      <c r="CP137" s="147" t="s">
        <v>3199</v>
      </c>
      <c r="CQ137" s="138"/>
      <c r="CR137" s="147"/>
      <c r="CS137" s="55"/>
      <c r="CT137" s="55"/>
      <c r="CU137" s="24" t="s">
        <v>3198</v>
      </c>
      <c r="CV137" s="141" t="s">
        <v>27</v>
      </c>
      <c r="CW137" s="142">
        <v>3</v>
      </c>
      <c r="CX137" s="143" t="s">
        <v>3200</v>
      </c>
      <c r="CY137" s="143" t="s">
        <v>3201</v>
      </c>
      <c r="CZ137" s="143" t="s">
        <v>3202</v>
      </c>
      <c r="DA137" s="143" t="s">
        <v>3203</v>
      </c>
      <c r="DB137" s="143" t="s">
        <v>3204</v>
      </c>
      <c r="DC137" s="143" t="s">
        <v>3205</v>
      </c>
      <c r="DD137" s="143" t="s">
        <v>3206</v>
      </c>
      <c r="DE137" s="143" t="s">
        <v>3207</v>
      </c>
      <c r="DF137" s="143" t="s">
        <v>3208</v>
      </c>
      <c r="DG137" s="143" t="s">
        <v>3209</v>
      </c>
      <c r="DH137" s="144" t="s">
        <v>3210</v>
      </c>
      <c r="DI137" s="143" t="s">
        <v>3200</v>
      </c>
      <c r="DJ137" s="143" t="s">
        <v>3201</v>
      </c>
      <c r="DK137" s="143" t="s">
        <v>3202</v>
      </c>
      <c r="DL137" s="143" t="s">
        <v>3203</v>
      </c>
      <c r="DM137" s="143" t="s">
        <v>3204</v>
      </c>
      <c r="DN137" s="143" t="s">
        <v>3205</v>
      </c>
      <c r="DO137" s="143" t="s">
        <v>3206</v>
      </c>
      <c r="DP137" s="143" t="s">
        <v>3207</v>
      </c>
      <c r="DQ137" s="143" t="s">
        <v>3208</v>
      </c>
      <c r="DR137" s="143" t="s">
        <v>3209</v>
      </c>
      <c r="DS137" s="144" t="s">
        <v>3210</v>
      </c>
      <c r="DT137" s="143" t="s">
        <v>3200</v>
      </c>
      <c r="DU137" s="143" t="s">
        <v>3201</v>
      </c>
      <c r="DV137" s="143" t="s">
        <v>3202</v>
      </c>
      <c r="DW137" s="143" t="s">
        <v>3203</v>
      </c>
      <c r="DX137" s="143" t="s">
        <v>3204</v>
      </c>
      <c r="DY137" s="143" t="s">
        <v>3205</v>
      </c>
      <c r="DZ137" s="143" t="s">
        <v>3206</v>
      </c>
      <c r="EA137" s="143" t="s">
        <v>3207</v>
      </c>
      <c r="EB137" s="143" t="s">
        <v>3208</v>
      </c>
      <c r="EC137" s="143" t="s">
        <v>3209</v>
      </c>
      <c r="ED137" s="144" t="s">
        <v>3210</v>
      </c>
      <c r="EE137" s="143" t="s">
        <v>3200</v>
      </c>
      <c r="EF137" s="143" t="s">
        <v>3201</v>
      </c>
      <c r="EG137" s="143" t="s">
        <v>3202</v>
      </c>
      <c r="EH137" s="143" t="s">
        <v>3203</v>
      </c>
      <c r="EI137" s="143" t="s">
        <v>3204</v>
      </c>
      <c r="EJ137" s="143" t="s">
        <v>3205</v>
      </c>
      <c r="EK137" s="143" t="s">
        <v>3206</v>
      </c>
      <c r="EL137" s="143" t="s">
        <v>3207</v>
      </c>
      <c r="EM137" s="143" t="s">
        <v>3208</v>
      </c>
      <c r="EN137" s="143" t="s">
        <v>3209</v>
      </c>
      <c r="EO137" s="144" t="s">
        <v>3210</v>
      </c>
      <c r="EP137" s="143" t="s">
        <v>3200</v>
      </c>
      <c r="EQ137" s="143" t="s">
        <v>3201</v>
      </c>
      <c r="ER137" s="143" t="s">
        <v>3202</v>
      </c>
      <c r="ES137" s="143" t="s">
        <v>3203</v>
      </c>
      <c r="ET137" s="143" t="s">
        <v>3204</v>
      </c>
      <c r="EU137" s="143" t="s">
        <v>3205</v>
      </c>
      <c r="EV137" s="143" t="s">
        <v>3206</v>
      </c>
      <c r="EW137" s="143" t="s">
        <v>3207</v>
      </c>
      <c r="EX137" s="143" t="s">
        <v>3208</v>
      </c>
      <c r="EY137" s="143" t="s">
        <v>3209</v>
      </c>
      <c r="EZ137" s="144" t="s">
        <v>3210</v>
      </c>
      <c r="FA137" s="143" t="s">
        <v>3200</v>
      </c>
      <c r="FB137" s="143" t="s">
        <v>3201</v>
      </c>
      <c r="FC137" s="143" t="s">
        <v>3202</v>
      </c>
      <c r="FD137" s="143" t="s">
        <v>3203</v>
      </c>
      <c r="FE137" s="143" t="s">
        <v>3204</v>
      </c>
      <c r="FF137" s="143" t="s">
        <v>3205</v>
      </c>
      <c r="FG137" s="143" t="s">
        <v>3206</v>
      </c>
      <c r="FH137" s="143" t="s">
        <v>3207</v>
      </c>
      <c r="FI137" s="143" t="s">
        <v>3208</v>
      </c>
      <c r="FJ137" s="143" t="s">
        <v>3209</v>
      </c>
      <c r="FK137" s="144" t="s">
        <v>3210</v>
      </c>
      <c r="FL137" s="143" t="s">
        <v>3200</v>
      </c>
      <c r="FM137" s="143" t="s">
        <v>3201</v>
      </c>
      <c r="FN137" s="143" t="s">
        <v>3202</v>
      </c>
      <c r="FO137" s="143" t="s">
        <v>3203</v>
      </c>
      <c r="FP137" s="143" t="s">
        <v>3204</v>
      </c>
      <c r="FQ137" s="143" t="s">
        <v>3205</v>
      </c>
      <c r="FR137" s="143" t="s">
        <v>3206</v>
      </c>
      <c r="FS137" s="143" t="s">
        <v>3207</v>
      </c>
      <c r="FT137" s="143" t="s">
        <v>3208</v>
      </c>
      <c r="FU137" s="143" t="s">
        <v>3209</v>
      </c>
      <c r="FV137" s="144" t="s">
        <v>3210</v>
      </c>
      <c r="FW137" s="143" t="s">
        <v>3200</v>
      </c>
      <c r="FX137" s="143" t="s">
        <v>3201</v>
      </c>
      <c r="FY137" s="143" t="s">
        <v>3202</v>
      </c>
      <c r="FZ137" s="143" t="s">
        <v>3203</v>
      </c>
      <c r="GA137" s="143" t="s">
        <v>3204</v>
      </c>
      <c r="GB137" s="143" t="s">
        <v>3205</v>
      </c>
      <c r="GC137" s="143" t="s">
        <v>3206</v>
      </c>
      <c r="GD137" s="143" t="s">
        <v>3207</v>
      </c>
      <c r="GE137" s="145" t="s">
        <v>3208</v>
      </c>
      <c r="GF137" s="145" t="s">
        <v>3209</v>
      </c>
      <c r="GG137" s="146" t="s">
        <v>3210</v>
      </c>
      <c r="GH137" s="138"/>
      <c r="GI137" s="147" t="s">
        <v>3199</v>
      </c>
      <c r="GJ137" s="138"/>
      <c r="GK137" s="147"/>
      <c r="GL137" s="55"/>
    </row>
    <row r="138" spans="1:194" ht="20.25" customHeight="1">
      <c r="A138" s="86"/>
      <c r="B138" s="24" t="s">
        <v>3211</v>
      </c>
      <c r="C138" s="141" t="s">
        <v>27</v>
      </c>
      <c r="D138" s="142">
        <v>3</v>
      </c>
      <c r="E138" s="144">
        <f t="shared" ref="E138:L138" si="360">IFERROR(SUM(E136:E137), 0)</f>
        <v>0</v>
      </c>
      <c r="F138" s="144">
        <f t="shared" si="360"/>
        <v>0</v>
      </c>
      <c r="G138" s="144">
        <f t="shared" si="360"/>
        <v>0</v>
      </c>
      <c r="H138" s="144">
        <f t="shared" si="360"/>
        <v>0</v>
      </c>
      <c r="I138" s="144">
        <f t="shared" si="360"/>
        <v>0</v>
      </c>
      <c r="J138" s="144">
        <f t="shared" si="360"/>
        <v>0</v>
      </c>
      <c r="K138" s="144">
        <f t="shared" si="360"/>
        <v>0</v>
      </c>
      <c r="L138" s="144">
        <f t="shared" si="360"/>
        <v>0</v>
      </c>
      <c r="M138" s="144">
        <f>IFERROR(SUM(M136:M137), 0)</f>
        <v>0</v>
      </c>
      <c r="N138" s="144">
        <f>IFERROR(SUM(N136:N137), 0)</f>
        <v>0</v>
      </c>
      <c r="O138" s="144">
        <f>IFERROR(SUM(E138:N138), 0)</f>
        <v>0</v>
      </c>
      <c r="P138" s="144">
        <f t="shared" ref="P138:Y138" si="361">IFERROR(SUM(P136:P137), 0)</f>
        <v>0</v>
      </c>
      <c r="Q138" s="144">
        <f t="shared" si="361"/>
        <v>0</v>
      </c>
      <c r="R138" s="144">
        <f t="shared" si="361"/>
        <v>0</v>
      </c>
      <c r="S138" s="144">
        <f t="shared" si="361"/>
        <v>0</v>
      </c>
      <c r="T138" s="144">
        <f t="shared" si="361"/>
        <v>0</v>
      </c>
      <c r="U138" s="144">
        <f t="shared" si="361"/>
        <v>0</v>
      </c>
      <c r="V138" s="144">
        <f t="shared" si="361"/>
        <v>0</v>
      </c>
      <c r="W138" s="144">
        <f t="shared" si="361"/>
        <v>0</v>
      </c>
      <c r="X138" s="144">
        <f t="shared" si="361"/>
        <v>0</v>
      </c>
      <c r="Y138" s="144">
        <f t="shared" si="361"/>
        <v>0</v>
      </c>
      <c r="Z138" s="144">
        <f>IFERROR(SUM(P138:Y138), 0)</f>
        <v>0</v>
      </c>
      <c r="AA138" s="144">
        <f t="shared" ref="AA138:AJ138" si="362">IFERROR(SUM(AA136:AA137), 0)</f>
        <v>0</v>
      </c>
      <c r="AB138" s="144">
        <f t="shared" si="362"/>
        <v>0</v>
      </c>
      <c r="AC138" s="144">
        <f t="shared" si="362"/>
        <v>0</v>
      </c>
      <c r="AD138" s="144">
        <f t="shared" si="362"/>
        <v>0</v>
      </c>
      <c r="AE138" s="144">
        <f t="shared" si="362"/>
        <v>0</v>
      </c>
      <c r="AF138" s="144">
        <f t="shared" si="362"/>
        <v>0</v>
      </c>
      <c r="AG138" s="144">
        <f t="shared" si="362"/>
        <v>0</v>
      </c>
      <c r="AH138" s="144">
        <f t="shared" si="362"/>
        <v>0</v>
      </c>
      <c r="AI138" s="144">
        <f t="shared" si="362"/>
        <v>0</v>
      </c>
      <c r="AJ138" s="144">
        <f t="shared" si="362"/>
        <v>0</v>
      </c>
      <c r="AK138" s="144">
        <f>IFERROR(SUM(AA138:AJ138), 0)</f>
        <v>0</v>
      </c>
      <c r="AL138" s="144">
        <f t="shared" ref="AL138:AU138" si="363">IFERROR(SUM(AL136:AL137), 0)</f>
        <v>0</v>
      </c>
      <c r="AM138" s="144">
        <f t="shared" si="363"/>
        <v>0</v>
      </c>
      <c r="AN138" s="144">
        <f t="shared" si="363"/>
        <v>0</v>
      </c>
      <c r="AO138" s="144">
        <f t="shared" si="363"/>
        <v>0</v>
      </c>
      <c r="AP138" s="144">
        <f t="shared" si="363"/>
        <v>0</v>
      </c>
      <c r="AQ138" s="144">
        <f t="shared" si="363"/>
        <v>0</v>
      </c>
      <c r="AR138" s="144">
        <f t="shared" si="363"/>
        <v>0</v>
      </c>
      <c r="AS138" s="144">
        <f t="shared" si="363"/>
        <v>0</v>
      </c>
      <c r="AT138" s="144">
        <f t="shared" si="363"/>
        <v>0</v>
      </c>
      <c r="AU138" s="144">
        <f t="shared" si="363"/>
        <v>0</v>
      </c>
      <c r="AV138" s="144">
        <f>IFERROR(SUM(AL138:AU138), 0)</f>
        <v>0</v>
      </c>
      <c r="AW138" s="144">
        <f t="shared" ref="AW138:BF138" si="364">IFERROR(SUM(AW136:AW137), 0)</f>
        <v>0</v>
      </c>
      <c r="AX138" s="144">
        <f t="shared" si="364"/>
        <v>0</v>
      </c>
      <c r="AY138" s="144">
        <f t="shared" si="364"/>
        <v>0</v>
      </c>
      <c r="AZ138" s="144">
        <f t="shared" si="364"/>
        <v>0</v>
      </c>
      <c r="BA138" s="144">
        <f t="shared" si="364"/>
        <v>0</v>
      </c>
      <c r="BB138" s="144">
        <f t="shared" si="364"/>
        <v>0</v>
      </c>
      <c r="BC138" s="144">
        <f t="shared" si="364"/>
        <v>0</v>
      </c>
      <c r="BD138" s="144">
        <f t="shared" si="364"/>
        <v>0</v>
      </c>
      <c r="BE138" s="144">
        <f t="shared" si="364"/>
        <v>0</v>
      </c>
      <c r="BF138" s="144">
        <f t="shared" si="364"/>
        <v>0</v>
      </c>
      <c r="BG138" s="144">
        <f>IFERROR(SUM(AW138:BF138), 0)</f>
        <v>0</v>
      </c>
      <c r="BH138" s="144">
        <f t="shared" ref="BH138:BQ138" si="365">IFERROR(SUM(BH136:BH137), 0)</f>
        <v>0</v>
      </c>
      <c r="BI138" s="144">
        <f t="shared" si="365"/>
        <v>0</v>
      </c>
      <c r="BJ138" s="144">
        <f t="shared" si="365"/>
        <v>0</v>
      </c>
      <c r="BK138" s="144">
        <f t="shared" si="365"/>
        <v>0</v>
      </c>
      <c r="BL138" s="144">
        <f t="shared" si="365"/>
        <v>0</v>
      </c>
      <c r="BM138" s="144">
        <f t="shared" si="365"/>
        <v>0</v>
      </c>
      <c r="BN138" s="144">
        <f t="shared" si="365"/>
        <v>0</v>
      </c>
      <c r="BO138" s="144">
        <f t="shared" si="365"/>
        <v>0</v>
      </c>
      <c r="BP138" s="144">
        <f t="shared" si="365"/>
        <v>0</v>
      </c>
      <c r="BQ138" s="144">
        <f t="shared" si="365"/>
        <v>0</v>
      </c>
      <c r="BR138" s="144">
        <f>IFERROR(SUM(BH138:BQ138), 0)</f>
        <v>0</v>
      </c>
      <c r="BS138" s="144">
        <f t="shared" ref="BS138:CB138" si="366">IFERROR(SUM(BS136:BS137), 0)</f>
        <v>0</v>
      </c>
      <c r="BT138" s="144">
        <f t="shared" si="366"/>
        <v>0</v>
      </c>
      <c r="BU138" s="144">
        <f t="shared" si="366"/>
        <v>0</v>
      </c>
      <c r="BV138" s="144">
        <f t="shared" si="366"/>
        <v>0</v>
      </c>
      <c r="BW138" s="144">
        <f t="shared" si="366"/>
        <v>0</v>
      </c>
      <c r="BX138" s="144">
        <f t="shared" si="366"/>
        <v>0</v>
      </c>
      <c r="BY138" s="144">
        <f t="shared" si="366"/>
        <v>0</v>
      </c>
      <c r="BZ138" s="144">
        <f t="shared" si="366"/>
        <v>0</v>
      </c>
      <c r="CA138" s="144">
        <f t="shared" si="366"/>
        <v>0</v>
      </c>
      <c r="CB138" s="144">
        <f t="shared" si="366"/>
        <v>0</v>
      </c>
      <c r="CC138" s="144">
        <f>IFERROR(SUM(BS138:CB138), 0)</f>
        <v>0</v>
      </c>
      <c r="CD138" s="144">
        <f t="shared" ref="CD138:CM138" si="367">IFERROR(SUM(CD136:CD137), 0)</f>
        <v>0</v>
      </c>
      <c r="CE138" s="144">
        <f t="shared" si="367"/>
        <v>0</v>
      </c>
      <c r="CF138" s="144">
        <f t="shared" si="367"/>
        <v>0</v>
      </c>
      <c r="CG138" s="144">
        <f t="shared" si="367"/>
        <v>0</v>
      </c>
      <c r="CH138" s="144">
        <f t="shared" si="367"/>
        <v>0</v>
      </c>
      <c r="CI138" s="144">
        <f t="shared" si="367"/>
        <v>0</v>
      </c>
      <c r="CJ138" s="144">
        <f t="shared" si="367"/>
        <v>0</v>
      </c>
      <c r="CK138" s="144">
        <f t="shared" si="367"/>
        <v>0</v>
      </c>
      <c r="CL138" s="148">
        <f t="shared" si="367"/>
        <v>0</v>
      </c>
      <c r="CM138" s="148">
        <f t="shared" si="367"/>
        <v>0</v>
      </c>
      <c r="CN138" s="146">
        <f>IFERROR(SUM(CD138:CM138), 0)</f>
        <v>0</v>
      </c>
      <c r="CO138" s="138"/>
      <c r="CP138" s="147" t="s">
        <v>3212</v>
      </c>
      <c r="CQ138" s="138"/>
      <c r="CR138" s="147"/>
      <c r="CS138" s="55"/>
      <c r="CT138" s="55"/>
      <c r="CU138" s="24" t="s">
        <v>3211</v>
      </c>
      <c r="CV138" s="141" t="s">
        <v>27</v>
      </c>
      <c r="CW138" s="142">
        <v>3</v>
      </c>
      <c r="CX138" s="144" t="s">
        <v>3213</v>
      </c>
      <c r="CY138" s="144" t="s">
        <v>3214</v>
      </c>
      <c r="CZ138" s="144" t="s">
        <v>3215</v>
      </c>
      <c r="DA138" s="144" t="s">
        <v>3216</v>
      </c>
      <c r="DB138" s="144" t="s">
        <v>3217</v>
      </c>
      <c r="DC138" s="144" t="s">
        <v>3218</v>
      </c>
      <c r="DD138" s="144" t="s">
        <v>3219</v>
      </c>
      <c r="DE138" s="144" t="s">
        <v>3220</v>
      </c>
      <c r="DF138" s="144" t="s">
        <v>3221</v>
      </c>
      <c r="DG138" s="144" t="s">
        <v>3222</v>
      </c>
      <c r="DH138" s="144" t="s">
        <v>3223</v>
      </c>
      <c r="DI138" s="144" t="s">
        <v>3213</v>
      </c>
      <c r="DJ138" s="144" t="s">
        <v>3214</v>
      </c>
      <c r="DK138" s="144" t="s">
        <v>3215</v>
      </c>
      <c r="DL138" s="144" t="s">
        <v>3216</v>
      </c>
      <c r="DM138" s="144" t="s">
        <v>3217</v>
      </c>
      <c r="DN138" s="144" t="s">
        <v>3218</v>
      </c>
      <c r="DO138" s="144" t="s">
        <v>3219</v>
      </c>
      <c r="DP138" s="144" t="s">
        <v>3220</v>
      </c>
      <c r="DQ138" s="144" t="s">
        <v>3221</v>
      </c>
      <c r="DR138" s="144" t="s">
        <v>3222</v>
      </c>
      <c r="DS138" s="144" t="s">
        <v>3223</v>
      </c>
      <c r="DT138" s="144" t="s">
        <v>3213</v>
      </c>
      <c r="DU138" s="144" t="s">
        <v>3214</v>
      </c>
      <c r="DV138" s="144" t="s">
        <v>3215</v>
      </c>
      <c r="DW138" s="144" t="s">
        <v>3216</v>
      </c>
      <c r="DX138" s="144" t="s">
        <v>3217</v>
      </c>
      <c r="DY138" s="144" t="s">
        <v>3218</v>
      </c>
      <c r="DZ138" s="144" t="s">
        <v>3219</v>
      </c>
      <c r="EA138" s="144" t="s">
        <v>3220</v>
      </c>
      <c r="EB138" s="144" t="s">
        <v>3221</v>
      </c>
      <c r="EC138" s="144" t="s">
        <v>3222</v>
      </c>
      <c r="ED138" s="144" t="s">
        <v>3223</v>
      </c>
      <c r="EE138" s="144" t="s">
        <v>3213</v>
      </c>
      <c r="EF138" s="144" t="s">
        <v>3214</v>
      </c>
      <c r="EG138" s="144" t="s">
        <v>3215</v>
      </c>
      <c r="EH138" s="144" t="s">
        <v>3216</v>
      </c>
      <c r="EI138" s="144" t="s">
        <v>3217</v>
      </c>
      <c r="EJ138" s="144" t="s">
        <v>3218</v>
      </c>
      <c r="EK138" s="144" t="s">
        <v>3219</v>
      </c>
      <c r="EL138" s="144" t="s">
        <v>3220</v>
      </c>
      <c r="EM138" s="144" t="s">
        <v>3221</v>
      </c>
      <c r="EN138" s="144" t="s">
        <v>3222</v>
      </c>
      <c r="EO138" s="144" t="s">
        <v>3223</v>
      </c>
      <c r="EP138" s="144" t="s">
        <v>3213</v>
      </c>
      <c r="EQ138" s="144" t="s">
        <v>3214</v>
      </c>
      <c r="ER138" s="144" t="s">
        <v>3215</v>
      </c>
      <c r="ES138" s="144" t="s">
        <v>3216</v>
      </c>
      <c r="ET138" s="144" t="s">
        <v>3217</v>
      </c>
      <c r="EU138" s="144" t="s">
        <v>3218</v>
      </c>
      <c r="EV138" s="144" t="s">
        <v>3219</v>
      </c>
      <c r="EW138" s="144" t="s">
        <v>3220</v>
      </c>
      <c r="EX138" s="144" t="s">
        <v>3221</v>
      </c>
      <c r="EY138" s="144" t="s">
        <v>3222</v>
      </c>
      <c r="EZ138" s="144" t="s">
        <v>3223</v>
      </c>
      <c r="FA138" s="144" t="s">
        <v>3213</v>
      </c>
      <c r="FB138" s="144" t="s">
        <v>3214</v>
      </c>
      <c r="FC138" s="144" t="s">
        <v>3215</v>
      </c>
      <c r="FD138" s="144" t="s">
        <v>3216</v>
      </c>
      <c r="FE138" s="144" t="s">
        <v>3217</v>
      </c>
      <c r="FF138" s="144" t="s">
        <v>3218</v>
      </c>
      <c r="FG138" s="144" t="s">
        <v>3219</v>
      </c>
      <c r="FH138" s="144" t="s">
        <v>3220</v>
      </c>
      <c r="FI138" s="144" t="s">
        <v>3221</v>
      </c>
      <c r="FJ138" s="144" t="s">
        <v>3222</v>
      </c>
      <c r="FK138" s="144" t="s">
        <v>3223</v>
      </c>
      <c r="FL138" s="144" t="s">
        <v>3213</v>
      </c>
      <c r="FM138" s="144" t="s">
        <v>3214</v>
      </c>
      <c r="FN138" s="144" t="s">
        <v>3215</v>
      </c>
      <c r="FO138" s="144" t="s">
        <v>3216</v>
      </c>
      <c r="FP138" s="144" t="s">
        <v>3217</v>
      </c>
      <c r="FQ138" s="144" t="s">
        <v>3218</v>
      </c>
      <c r="FR138" s="144" t="s">
        <v>3219</v>
      </c>
      <c r="FS138" s="144" t="s">
        <v>3220</v>
      </c>
      <c r="FT138" s="144" t="s">
        <v>3221</v>
      </c>
      <c r="FU138" s="144" t="s">
        <v>3222</v>
      </c>
      <c r="FV138" s="144" t="s">
        <v>3223</v>
      </c>
      <c r="FW138" s="144" t="s">
        <v>3213</v>
      </c>
      <c r="FX138" s="144" t="s">
        <v>3214</v>
      </c>
      <c r="FY138" s="144" t="s">
        <v>3215</v>
      </c>
      <c r="FZ138" s="144" t="s">
        <v>3216</v>
      </c>
      <c r="GA138" s="144" t="s">
        <v>3217</v>
      </c>
      <c r="GB138" s="144" t="s">
        <v>3218</v>
      </c>
      <c r="GC138" s="144" t="s">
        <v>3219</v>
      </c>
      <c r="GD138" s="144" t="s">
        <v>3220</v>
      </c>
      <c r="GE138" s="148" t="s">
        <v>3221</v>
      </c>
      <c r="GF138" s="148" t="s">
        <v>3222</v>
      </c>
      <c r="GG138" s="146" t="s">
        <v>3223</v>
      </c>
      <c r="GH138" s="138"/>
      <c r="GI138" s="147" t="s">
        <v>3212</v>
      </c>
      <c r="GJ138" s="138"/>
      <c r="GK138" s="147"/>
      <c r="GL138" s="55"/>
    </row>
    <row r="139" spans="1:194" ht="20.25" customHeight="1" thickBot="1">
      <c r="A139" s="86"/>
      <c r="B139" s="30" t="s">
        <v>3224</v>
      </c>
      <c r="C139" s="150" t="s">
        <v>27</v>
      </c>
      <c r="D139" s="151">
        <v>3</v>
      </c>
      <c r="E139" s="152">
        <f>IFERROR(SUM(E12,E15,E18,E21,E30,E36,E39,E42,E45,E48,E51,E54,E57,E66,E72,E75,E81,E87,E90,E93,E96,E102,E105,E108,E111,E126,E129,E132,E135,E138,E24,E27,E33,E60,E63,E69,E78,E84,E99,E123), 0)</f>
        <v>5.1790000000000003</v>
      </c>
      <c r="F139" s="152">
        <f t="shared" ref="F139:N139" si="368">IFERROR(SUM(F12,F15,F18,F21,F30,F36,F39,F42,F45,F48,F51,F54,F57,F66,F72,F75,F81,F87,F90,F93,F96,F102,F105,F108,F111,F126,F129,F132,F135,F138,F24,F27,F33,F60,F63,F69,F78,F84,F99,F123), 0)</f>
        <v>2.1239999999999997</v>
      </c>
      <c r="G139" s="152">
        <f t="shared" si="368"/>
        <v>1.1890000000000001</v>
      </c>
      <c r="H139" s="152">
        <f t="shared" si="368"/>
        <v>36.595999999999997</v>
      </c>
      <c r="I139" s="152">
        <f t="shared" si="368"/>
        <v>0</v>
      </c>
      <c r="J139" s="152">
        <f t="shared" si="368"/>
        <v>0</v>
      </c>
      <c r="K139" s="152">
        <f t="shared" si="368"/>
        <v>0</v>
      </c>
      <c r="L139" s="152">
        <f t="shared" si="368"/>
        <v>0</v>
      </c>
      <c r="M139" s="152">
        <f t="shared" si="368"/>
        <v>0</v>
      </c>
      <c r="N139" s="152">
        <f t="shared" si="368"/>
        <v>0</v>
      </c>
      <c r="O139" s="152">
        <f>IFERROR(SUM(E139:N139), 0)</f>
        <v>45.087999999999994</v>
      </c>
      <c r="P139" s="152">
        <f t="shared" ref="P139:Y139" si="369">IFERROR(SUM(P12,P15,P18,P21,P30,P36,P39,P42,P45,P48,P51,P54,P57,P66,P72,P75,P81,P87,P90,P93,P96,P102,P105,P108,P111,P126,P129,P132,P135,P138,P24,P27,P33,P60,P63,P69,P78,P84,P99,P123), 0)</f>
        <v>29.952999999999999</v>
      </c>
      <c r="Q139" s="152">
        <f t="shared" si="369"/>
        <v>1.9329999999999998</v>
      </c>
      <c r="R139" s="152">
        <f t="shared" si="369"/>
        <v>1.0819999999999999</v>
      </c>
      <c r="S139" s="152">
        <f t="shared" si="369"/>
        <v>57.916999999999987</v>
      </c>
      <c r="T139" s="152">
        <f t="shared" si="369"/>
        <v>0</v>
      </c>
      <c r="U139" s="152">
        <f t="shared" si="369"/>
        <v>0</v>
      </c>
      <c r="V139" s="152">
        <f t="shared" si="369"/>
        <v>0</v>
      </c>
      <c r="W139" s="152">
        <f t="shared" si="369"/>
        <v>0</v>
      </c>
      <c r="X139" s="152">
        <f t="shared" si="369"/>
        <v>0</v>
      </c>
      <c r="Y139" s="152">
        <f t="shared" si="369"/>
        <v>0</v>
      </c>
      <c r="Z139" s="152">
        <f>IFERROR(SUM(P139:Y139), 0)</f>
        <v>90.884999999999991</v>
      </c>
      <c r="AA139" s="152">
        <f t="shared" ref="AA139:AJ139" si="370">IFERROR(SUM(AA12,AA15,AA18,AA21,AA30,AA36,AA39,AA42,AA45,AA48,AA51,AA54,AA57,AA66,AA72,AA75,AA81,AA87,AA90,AA93,AA96,AA102,AA105,AA108,AA111,AA126,AA129,AA132,AA135,AA138,AA24,AA27,AA33,AA60,AA63,AA69,AA78,AA84,AA99,AA123), 0)</f>
        <v>3.0009999999999994</v>
      </c>
      <c r="AB139" s="152">
        <f t="shared" si="370"/>
        <v>7.976</v>
      </c>
      <c r="AC139" s="152">
        <f t="shared" si="370"/>
        <v>4.4660000000000011</v>
      </c>
      <c r="AD139" s="152">
        <f t="shared" si="370"/>
        <v>59.874999999999993</v>
      </c>
      <c r="AE139" s="152">
        <f t="shared" si="370"/>
        <v>0</v>
      </c>
      <c r="AF139" s="152">
        <f t="shared" si="370"/>
        <v>0</v>
      </c>
      <c r="AG139" s="152">
        <f t="shared" si="370"/>
        <v>0</v>
      </c>
      <c r="AH139" s="152">
        <f t="shared" si="370"/>
        <v>0</v>
      </c>
      <c r="AI139" s="152">
        <f t="shared" si="370"/>
        <v>0</v>
      </c>
      <c r="AJ139" s="152">
        <f t="shared" si="370"/>
        <v>0</v>
      </c>
      <c r="AK139" s="152">
        <f>IFERROR(SUM(AA139:AJ139), 0)</f>
        <v>75.317999999999998</v>
      </c>
      <c r="AL139" s="152">
        <f t="shared" ref="AL139:AU139" si="371">IFERROR(SUM(AL12,AL15,AL18,AL21,AL30,AL36,AL39,AL42,AL45,AL48,AL51,AL54,AL57,AL66,AL72,AL75,AL81,AL87,AL90,AL93,AL96,AL102,AL105,AL108,AL111,AL126,AL129,AL132,AL135,AL138,AL24,AL27,AL33,AL60,AL63,AL69,AL78,AL84,AL99,AL123), 0)</f>
        <v>38.143000000000001</v>
      </c>
      <c r="AM139" s="152">
        <f t="shared" si="371"/>
        <v>12.882999999999999</v>
      </c>
      <c r="AN139" s="152">
        <f t="shared" si="371"/>
        <v>6.4809999999999999</v>
      </c>
      <c r="AO139" s="152">
        <f t="shared" si="371"/>
        <v>60.697000000000003</v>
      </c>
      <c r="AP139" s="152">
        <f t="shared" si="371"/>
        <v>0</v>
      </c>
      <c r="AQ139" s="152">
        <f t="shared" si="371"/>
        <v>0</v>
      </c>
      <c r="AR139" s="152">
        <f t="shared" si="371"/>
        <v>0</v>
      </c>
      <c r="AS139" s="152">
        <f t="shared" si="371"/>
        <v>0</v>
      </c>
      <c r="AT139" s="152">
        <f t="shared" si="371"/>
        <v>0</v>
      </c>
      <c r="AU139" s="152">
        <f t="shared" si="371"/>
        <v>0</v>
      </c>
      <c r="AV139" s="152">
        <f>IFERROR(SUM(AL139:AU139), 0)</f>
        <v>118.20400000000001</v>
      </c>
      <c r="AW139" s="152">
        <f t="shared" ref="AW139:BF139" si="372">IFERROR(SUM(AW12,AW15,AW18,AW21,AW30,AW36,AW39,AW42,AW45,AW48,AW51,AW54,AW57,AW66,AW72,AW75,AW81,AW87,AW90,AW93,AW96,AW102,AW105,AW108,AW111,AW126,AW129,AW132,AW135,AW138,AW24,AW27,AW33,AW60,AW63,AW69,AW78,AW84,AW99,AW123), 0)</f>
        <v>71.706000000000003</v>
      </c>
      <c r="AX139" s="152">
        <f t="shared" si="372"/>
        <v>25.010999999999996</v>
      </c>
      <c r="AY139" s="152">
        <f t="shared" si="372"/>
        <v>12.664000000000001</v>
      </c>
      <c r="AZ139" s="152">
        <f t="shared" si="372"/>
        <v>80.375</v>
      </c>
      <c r="BA139" s="152">
        <f t="shared" si="372"/>
        <v>0</v>
      </c>
      <c r="BB139" s="152">
        <f t="shared" si="372"/>
        <v>0</v>
      </c>
      <c r="BC139" s="152">
        <f t="shared" si="372"/>
        <v>0</v>
      </c>
      <c r="BD139" s="152">
        <f t="shared" si="372"/>
        <v>0</v>
      </c>
      <c r="BE139" s="152">
        <f t="shared" si="372"/>
        <v>0</v>
      </c>
      <c r="BF139" s="152">
        <f t="shared" si="372"/>
        <v>0</v>
      </c>
      <c r="BG139" s="152">
        <f>IFERROR(SUM(AW139:BF139), 0)</f>
        <v>189.756</v>
      </c>
      <c r="BH139" s="152">
        <f t="shared" ref="BH139:BQ139" si="373">IFERROR(SUM(BH12,BH15,BH18,BH21,BH30,BH36,BH39,BH42,BH45,BH48,BH51,BH54,BH57,BH66,BH72,BH75,BH81,BH87,BH90,BH93,BH96,BH102,BH105,BH108,BH111,BH126,BH129,BH132,BH135,BH138,BH24,BH27,BH33,BH60,BH63,BH69,BH78,BH84,BH99,BH123), 0)</f>
        <v>98.61099999999999</v>
      </c>
      <c r="BI139" s="152">
        <f t="shared" si="373"/>
        <v>35.404999999999994</v>
      </c>
      <c r="BJ139" s="152">
        <f t="shared" si="373"/>
        <v>18.029</v>
      </c>
      <c r="BK139" s="152">
        <f t="shared" si="373"/>
        <v>55.887</v>
      </c>
      <c r="BL139" s="152">
        <f t="shared" si="373"/>
        <v>0</v>
      </c>
      <c r="BM139" s="152">
        <f t="shared" si="373"/>
        <v>0</v>
      </c>
      <c r="BN139" s="152">
        <f t="shared" si="373"/>
        <v>0</v>
      </c>
      <c r="BO139" s="152">
        <f t="shared" si="373"/>
        <v>0</v>
      </c>
      <c r="BP139" s="152">
        <f t="shared" si="373"/>
        <v>0</v>
      </c>
      <c r="BQ139" s="152">
        <f t="shared" si="373"/>
        <v>0</v>
      </c>
      <c r="BR139" s="152">
        <f>IFERROR(SUM(BH139:BQ139), 0)</f>
        <v>207.93199999999999</v>
      </c>
      <c r="BS139" s="152">
        <f t="shared" ref="BS139:CB139" si="374">IFERROR(SUM(BS12,BS15,BS18,BS21,BS30,BS36,BS39,BS42,BS45,BS48,BS51,BS54,BS57,BS66,BS72,BS75,BS81,BS87,BS90,BS93,BS96,BS102,BS105,BS108,BS111,BS126,BS129,BS132,BS135,BS138,BS24,BS27,BS33,BS60,BS63,BS69,BS78,BS84,BS99,BS123), 0)</f>
        <v>78.12299999999999</v>
      </c>
      <c r="BT139" s="152">
        <f t="shared" si="374"/>
        <v>27.956</v>
      </c>
      <c r="BU139" s="152">
        <f t="shared" si="374"/>
        <v>14.229000000000003</v>
      </c>
      <c r="BV139" s="152">
        <f t="shared" si="374"/>
        <v>57.067</v>
      </c>
      <c r="BW139" s="152">
        <f t="shared" si="374"/>
        <v>0</v>
      </c>
      <c r="BX139" s="152">
        <f t="shared" si="374"/>
        <v>0</v>
      </c>
      <c r="BY139" s="152">
        <f t="shared" si="374"/>
        <v>0</v>
      </c>
      <c r="BZ139" s="152">
        <f t="shared" si="374"/>
        <v>0</v>
      </c>
      <c r="CA139" s="152">
        <f t="shared" si="374"/>
        <v>0</v>
      </c>
      <c r="CB139" s="152">
        <f t="shared" si="374"/>
        <v>0</v>
      </c>
      <c r="CC139" s="152">
        <f>IFERROR(SUM(BS139:CB139), 0)</f>
        <v>177.375</v>
      </c>
      <c r="CD139" s="152">
        <f t="shared" ref="CD139:CM139" si="375">IFERROR(SUM(CD12,CD15,CD18,CD21,CD30,CD36,CD39,CD42,CD45,CD48,CD51,CD54,CD57,CD66,CD72,CD75,CD81,CD87,CD90,CD93,CD96,CD102,CD105,CD108,CD111,CD126,CD129,CD132,CD135,CD138,CD24,CD27,CD33,CD60,CD63,CD69,CD78,CD84,CD99,CD123), 0)</f>
        <v>40.357999999999997</v>
      </c>
      <c r="CE139" s="152">
        <f t="shared" si="375"/>
        <v>13.295999999999999</v>
      </c>
      <c r="CF139" s="152">
        <f t="shared" si="375"/>
        <v>6.6539999999999999</v>
      </c>
      <c r="CG139" s="152">
        <f t="shared" si="375"/>
        <v>41.532000000000004</v>
      </c>
      <c r="CH139" s="152">
        <f t="shared" si="375"/>
        <v>0</v>
      </c>
      <c r="CI139" s="152">
        <f t="shared" si="375"/>
        <v>0</v>
      </c>
      <c r="CJ139" s="152">
        <f t="shared" si="375"/>
        <v>0</v>
      </c>
      <c r="CK139" s="152">
        <f t="shared" si="375"/>
        <v>0</v>
      </c>
      <c r="CL139" s="152">
        <f t="shared" si="375"/>
        <v>0</v>
      </c>
      <c r="CM139" s="152">
        <f t="shared" si="375"/>
        <v>0</v>
      </c>
      <c r="CN139" s="153">
        <f>IFERROR(SUM(CD139:CM139), 0)</f>
        <v>101.84</v>
      </c>
      <c r="CO139" s="138"/>
      <c r="CP139" s="154" t="s">
        <v>3225</v>
      </c>
      <c r="CQ139" s="138"/>
      <c r="CR139" s="154"/>
      <c r="CS139" s="55"/>
      <c r="CT139" s="55"/>
      <c r="CU139" s="30" t="s">
        <v>3224</v>
      </c>
      <c r="CV139" s="150" t="s">
        <v>27</v>
      </c>
      <c r="CW139" s="151">
        <v>3</v>
      </c>
      <c r="CX139" s="152" t="s">
        <v>3226</v>
      </c>
      <c r="CY139" s="152" t="s">
        <v>3227</v>
      </c>
      <c r="CZ139" s="152" t="s">
        <v>3228</v>
      </c>
      <c r="DA139" s="152" t="s">
        <v>3229</v>
      </c>
      <c r="DB139" s="152" t="s">
        <v>3230</v>
      </c>
      <c r="DC139" s="152" t="s">
        <v>3231</v>
      </c>
      <c r="DD139" s="152" t="s">
        <v>3232</v>
      </c>
      <c r="DE139" s="152" t="s">
        <v>3233</v>
      </c>
      <c r="DF139" s="152" t="s">
        <v>3234</v>
      </c>
      <c r="DG139" s="152" t="s">
        <v>3235</v>
      </c>
      <c r="DH139" s="152" t="s">
        <v>3236</v>
      </c>
      <c r="DI139" s="152" t="s">
        <v>3226</v>
      </c>
      <c r="DJ139" s="152" t="s">
        <v>3227</v>
      </c>
      <c r="DK139" s="152" t="s">
        <v>3228</v>
      </c>
      <c r="DL139" s="152" t="s">
        <v>3229</v>
      </c>
      <c r="DM139" s="152" t="s">
        <v>3230</v>
      </c>
      <c r="DN139" s="152" t="s">
        <v>3231</v>
      </c>
      <c r="DO139" s="152" t="s">
        <v>3232</v>
      </c>
      <c r="DP139" s="152" t="s">
        <v>3233</v>
      </c>
      <c r="DQ139" s="152" t="s">
        <v>3234</v>
      </c>
      <c r="DR139" s="152" t="s">
        <v>3235</v>
      </c>
      <c r="DS139" s="152" t="s">
        <v>3236</v>
      </c>
      <c r="DT139" s="152" t="s">
        <v>3226</v>
      </c>
      <c r="DU139" s="152" t="s">
        <v>3227</v>
      </c>
      <c r="DV139" s="152" t="s">
        <v>3228</v>
      </c>
      <c r="DW139" s="152" t="s">
        <v>3229</v>
      </c>
      <c r="DX139" s="152" t="s">
        <v>3230</v>
      </c>
      <c r="DY139" s="152" t="s">
        <v>3231</v>
      </c>
      <c r="DZ139" s="152" t="s">
        <v>3232</v>
      </c>
      <c r="EA139" s="152" t="s">
        <v>3233</v>
      </c>
      <c r="EB139" s="152" t="s">
        <v>3234</v>
      </c>
      <c r="EC139" s="152" t="s">
        <v>3235</v>
      </c>
      <c r="ED139" s="152" t="s">
        <v>3236</v>
      </c>
      <c r="EE139" s="152" t="s">
        <v>3226</v>
      </c>
      <c r="EF139" s="152" t="s">
        <v>3227</v>
      </c>
      <c r="EG139" s="152" t="s">
        <v>3228</v>
      </c>
      <c r="EH139" s="152" t="s">
        <v>3229</v>
      </c>
      <c r="EI139" s="152" t="s">
        <v>3230</v>
      </c>
      <c r="EJ139" s="152" t="s">
        <v>3231</v>
      </c>
      <c r="EK139" s="152" t="s">
        <v>3232</v>
      </c>
      <c r="EL139" s="152" t="s">
        <v>3233</v>
      </c>
      <c r="EM139" s="152" t="s">
        <v>3234</v>
      </c>
      <c r="EN139" s="152" t="s">
        <v>3235</v>
      </c>
      <c r="EO139" s="152" t="s">
        <v>3236</v>
      </c>
      <c r="EP139" s="152" t="s">
        <v>3226</v>
      </c>
      <c r="EQ139" s="152" t="s">
        <v>3227</v>
      </c>
      <c r="ER139" s="152" t="s">
        <v>3228</v>
      </c>
      <c r="ES139" s="152" t="s">
        <v>3229</v>
      </c>
      <c r="ET139" s="152" t="s">
        <v>3230</v>
      </c>
      <c r="EU139" s="152" t="s">
        <v>3231</v>
      </c>
      <c r="EV139" s="152" t="s">
        <v>3232</v>
      </c>
      <c r="EW139" s="152" t="s">
        <v>3233</v>
      </c>
      <c r="EX139" s="152" t="s">
        <v>3234</v>
      </c>
      <c r="EY139" s="152" t="s">
        <v>3235</v>
      </c>
      <c r="EZ139" s="152" t="s">
        <v>3236</v>
      </c>
      <c r="FA139" s="152" t="s">
        <v>3226</v>
      </c>
      <c r="FB139" s="152" t="s">
        <v>3227</v>
      </c>
      <c r="FC139" s="152" t="s">
        <v>3228</v>
      </c>
      <c r="FD139" s="152" t="s">
        <v>3229</v>
      </c>
      <c r="FE139" s="152" t="s">
        <v>3230</v>
      </c>
      <c r="FF139" s="152" t="s">
        <v>3231</v>
      </c>
      <c r="FG139" s="152" t="s">
        <v>3232</v>
      </c>
      <c r="FH139" s="152" t="s">
        <v>3233</v>
      </c>
      <c r="FI139" s="152" t="s">
        <v>3234</v>
      </c>
      <c r="FJ139" s="152" t="s">
        <v>3235</v>
      </c>
      <c r="FK139" s="152" t="s">
        <v>3236</v>
      </c>
      <c r="FL139" s="152" t="s">
        <v>3226</v>
      </c>
      <c r="FM139" s="152" t="s">
        <v>3227</v>
      </c>
      <c r="FN139" s="152" t="s">
        <v>3228</v>
      </c>
      <c r="FO139" s="152" t="s">
        <v>3229</v>
      </c>
      <c r="FP139" s="152" t="s">
        <v>3230</v>
      </c>
      <c r="FQ139" s="152" t="s">
        <v>3231</v>
      </c>
      <c r="FR139" s="152" t="s">
        <v>3232</v>
      </c>
      <c r="FS139" s="152" t="s">
        <v>3233</v>
      </c>
      <c r="FT139" s="152" t="s">
        <v>3234</v>
      </c>
      <c r="FU139" s="152" t="s">
        <v>3235</v>
      </c>
      <c r="FV139" s="152" t="s">
        <v>3236</v>
      </c>
      <c r="FW139" s="152" t="s">
        <v>3226</v>
      </c>
      <c r="FX139" s="152" t="s">
        <v>3227</v>
      </c>
      <c r="FY139" s="152" t="s">
        <v>3228</v>
      </c>
      <c r="FZ139" s="152" t="s">
        <v>3229</v>
      </c>
      <c r="GA139" s="152" t="s">
        <v>3230</v>
      </c>
      <c r="GB139" s="152" t="s">
        <v>3231</v>
      </c>
      <c r="GC139" s="152" t="s">
        <v>3232</v>
      </c>
      <c r="GD139" s="152" t="s">
        <v>3233</v>
      </c>
      <c r="GE139" s="155" t="s">
        <v>3234</v>
      </c>
      <c r="GF139" s="155" t="s">
        <v>3235</v>
      </c>
      <c r="GG139" s="153" t="s">
        <v>3236</v>
      </c>
      <c r="GH139" s="138"/>
      <c r="GI139" s="154" t="s">
        <v>3225</v>
      </c>
      <c r="GJ139" s="138"/>
      <c r="GK139" s="154"/>
      <c r="GL139" s="55"/>
    </row>
    <row r="140" spans="1:194" ht="20.25" customHeight="1" thickTop="1" thickBot="1">
      <c r="A140" s="86"/>
      <c r="B140" s="42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6"/>
      <c r="BN140" s="156"/>
      <c r="BO140" s="156"/>
      <c r="BP140" s="156"/>
      <c r="BQ140" s="156"/>
      <c r="BR140" s="156"/>
      <c r="BS140" s="156"/>
      <c r="BT140" s="156"/>
      <c r="BU140" s="156"/>
      <c r="BV140" s="156"/>
      <c r="BW140" s="156"/>
      <c r="BX140" s="156"/>
      <c r="BY140" s="156"/>
      <c r="BZ140" s="156"/>
      <c r="CA140" s="156"/>
      <c r="CB140" s="156"/>
      <c r="CC140" s="156"/>
      <c r="CD140" s="156"/>
      <c r="CE140" s="156"/>
      <c r="CF140" s="156"/>
      <c r="CG140" s="156"/>
      <c r="CH140" s="156"/>
      <c r="CI140" s="156"/>
      <c r="CJ140" s="156"/>
      <c r="CK140" s="156"/>
      <c r="CL140" s="156"/>
      <c r="CM140" s="156"/>
      <c r="CN140" s="156"/>
      <c r="CO140" s="157"/>
      <c r="CP140" s="156"/>
      <c r="CQ140" s="157"/>
      <c r="CR140" s="156"/>
      <c r="CS140" s="55"/>
      <c r="CT140" s="55"/>
      <c r="CU140" s="42"/>
      <c r="CV140" s="156"/>
      <c r="CW140" s="156"/>
      <c r="CX140" s="156"/>
      <c r="CY140" s="156"/>
      <c r="CZ140" s="156"/>
      <c r="DA140" s="156"/>
      <c r="DB140" s="156"/>
      <c r="DC140" s="156"/>
      <c r="DD140" s="156"/>
      <c r="DE140" s="156"/>
      <c r="DF140" s="156"/>
      <c r="DG140" s="156"/>
      <c r="DH140" s="156"/>
      <c r="DI140" s="156"/>
      <c r="DJ140" s="156"/>
      <c r="DK140" s="156"/>
      <c r="DL140" s="156"/>
      <c r="DM140" s="156"/>
      <c r="DN140" s="156"/>
      <c r="DO140" s="156"/>
      <c r="DP140" s="156"/>
      <c r="DQ140" s="156"/>
      <c r="DR140" s="156"/>
      <c r="DS140" s="156"/>
      <c r="DT140" s="156"/>
      <c r="DU140" s="156"/>
      <c r="DV140" s="156"/>
      <c r="DW140" s="156"/>
      <c r="DX140" s="156"/>
      <c r="DY140" s="156"/>
      <c r="DZ140" s="156"/>
      <c r="EA140" s="156"/>
      <c r="EB140" s="156"/>
      <c r="EC140" s="156"/>
      <c r="ED140" s="156"/>
      <c r="EE140" s="156"/>
      <c r="EF140" s="156"/>
      <c r="EG140" s="156"/>
      <c r="EH140" s="156"/>
      <c r="EI140" s="156"/>
      <c r="EJ140" s="156"/>
      <c r="EK140" s="156"/>
      <c r="EL140" s="156"/>
      <c r="EM140" s="156"/>
      <c r="EN140" s="156"/>
      <c r="EO140" s="156"/>
      <c r="EP140" s="156"/>
      <c r="EQ140" s="156"/>
      <c r="ER140" s="156"/>
      <c r="ES140" s="156"/>
      <c r="ET140" s="156"/>
      <c r="EU140" s="156"/>
      <c r="EV140" s="156"/>
      <c r="EW140" s="156"/>
      <c r="EX140" s="156"/>
      <c r="EY140" s="156"/>
      <c r="EZ140" s="156"/>
      <c r="FA140" s="156"/>
      <c r="FB140" s="156"/>
      <c r="FC140" s="156"/>
      <c r="FD140" s="156"/>
      <c r="FE140" s="156"/>
      <c r="FF140" s="156"/>
      <c r="FG140" s="156"/>
      <c r="FH140" s="156"/>
      <c r="FI140" s="156"/>
      <c r="FJ140" s="156"/>
      <c r="FK140" s="156"/>
      <c r="FL140" s="156"/>
      <c r="FM140" s="156"/>
      <c r="FN140" s="156"/>
      <c r="FO140" s="156"/>
      <c r="FP140" s="156"/>
      <c r="FQ140" s="156"/>
      <c r="FR140" s="156"/>
      <c r="FS140" s="156"/>
      <c r="FT140" s="156"/>
      <c r="FU140" s="156"/>
      <c r="FV140" s="156"/>
      <c r="FW140" s="156"/>
      <c r="FX140" s="156"/>
      <c r="FY140" s="156"/>
      <c r="FZ140" s="156"/>
      <c r="GA140" s="156"/>
      <c r="GB140" s="156"/>
      <c r="GC140" s="156"/>
      <c r="GD140" s="156"/>
      <c r="GE140" s="156"/>
      <c r="GF140" s="156"/>
      <c r="GG140" s="156"/>
      <c r="GH140" s="157"/>
      <c r="GI140" s="156"/>
      <c r="GJ140" s="157"/>
      <c r="GK140" s="156"/>
      <c r="GL140" s="55"/>
    </row>
    <row r="141" spans="1:194" ht="20.25" customHeight="1" thickTop="1" thickBot="1">
      <c r="A141" s="86"/>
      <c r="B141" s="14" t="s">
        <v>3237</v>
      </c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6"/>
      <c r="BX141" s="156"/>
      <c r="BY141" s="156"/>
      <c r="BZ141" s="156"/>
      <c r="CA141" s="156"/>
      <c r="CB141" s="156"/>
      <c r="CC141" s="156"/>
      <c r="CD141" s="156"/>
      <c r="CE141" s="156"/>
      <c r="CF141" s="156"/>
      <c r="CG141" s="156"/>
      <c r="CH141" s="156"/>
      <c r="CI141" s="156"/>
      <c r="CJ141" s="156"/>
      <c r="CK141" s="156"/>
      <c r="CL141" s="156"/>
      <c r="CM141" s="156"/>
      <c r="CN141" s="156"/>
      <c r="CO141" s="157"/>
      <c r="CP141" s="156"/>
      <c r="CQ141" s="157"/>
      <c r="CR141" s="156"/>
      <c r="CS141" s="55"/>
      <c r="CT141" s="55"/>
      <c r="CU141" s="14" t="s">
        <v>3237</v>
      </c>
      <c r="CV141" s="156"/>
      <c r="CW141" s="156"/>
      <c r="CX141" s="156"/>
      <c r="CY141" s="156"/>
      <c r="CZ141" s="156"/>
      <c r="DA141" s="156"/>
      <c r="DB141" s="156"/>
      <c r="DC141" s="156"/>
      <c r="DD141" s="156"/>
      <c r="DE141" s="156"/>
      <c r="DF141" s="156"/>
      <c r="DG141" s="156"/>
      <c r="DH141" s="156"/>
      <c r="DI141" s="156"/>
      <c r="DJ141" s="156"/>
      <c r="DK141" s="156"/>
      <c r="DL141" s="156"/>
      <c r="DM141" s="156"/>
      <c r="DN141" s="156"/>
      <c r="DO141" s="156"/>
      <c r="DP141" s="156"/>
      <c r="DQ141" s="156"/>
      <c r="DR141" s="156"/>
      <c r="DS141" s="156"/>
      <c r="DT141" s="156"/>
      <c r="DU141" s="156"/>
      <c r="DV141" s="156"/>
      <c r="DW141" s="156"/>
      <c r="DX141" s="156"/>
      <c r="DY141" s="156"/>
      <c r="DZ141" s="156"/>
      <c r="EA141" s="156"/>
      <c r="EB141" s="156"/>
      <c r="EC141" s="156"/>
      <c r="ED141" s="156"/>
      <c r="EE141" s="156"/>
      <c r="EF141" s="156"/>
      <c r="EG141" s="156"/>
      <c r="EH141" s="156"/>
      <c r="EI141" s="156"/>
      <c r="EJ141" s="156"/>
      <c r="EK141" s="156"/>
      <c r="EL141" s="156"/>
      <c r="EM141" s="156"/>
      <c r="EN141" s="156"/>
      <c r="EO141" s="156"/>
      <c r="EP141" s="156"/>
      <c r="EQ141" s="156"/>
      <c r="ER141" s="156"/>
      <c r="ES141" s="156"/>
      <c r="ET141" s="156"/>
      <c r="EU141" s="156"/>
      <c r="EV141" s="156"/>
      <c r="EW141" s="156"/>
      <c r="EX141" s="156"/>
      <c r="EY141" s="156"/>
      <c r="EZ141" s="156"/>
      <c r="FA141" s="156"/>
      <c r="FB141" s="156"/>
      <c r="FC141" s="156"/>
      <c r="FD141" s="156"/>
      <c r="FE141" s="156"/>
      <c r="FF141" s="156"/>
      <c r="FG141" s="156"/>
      <c r="FH141" s="156"/>
      <c r="FI141" s="156"/>
      <c r="FJ141" s="156"/>
      <c r="FK141" s="156"/>
      <c r="FL141" s="156"/>
      <c r="FM141" s="156"/>
      <c r="FN141" s="156"/>
      <c r="FO141" s="156"/>
      <c r="FP141" s="156"/>
      <c r="FQ141" s="156"/>
      <c r="FR141" s="156"/>
      <c r="FS141" s="156"/>
      <c r="FT141" s="156"/>
      <c r="FU141" s="156"/>
      <c r="FV141" s="156"/>
      <c r="FW141" s="156"/>
      <c r="FX141" s="156"/>
      <c r="FY141" s="156"/>
      <c r="FZ141" s="156"/>
      <c r="GA141" s="156"/>
      <c r="GB141" s="156"/>
      <c r="GC141" s="156"/>
      <c r="GD141" s="156"/>
      <c r="GE141" s="156"/>
      <c r="GF141" s="156"/>
      <c r="GG141" s="156"/>
      <c r="GH141" s="157"/>
      <c r="GI141" s="156"/>
      <c r="GJ141" s="157"/>
      <c r="GK141" s="156"/>
      <c r="GL141" s="55"/>
    </row>
    <row r="142" spans="1:194" ht="20.25" customHeight="1" thickTop="1">
      <c r="A142" s="86"/>
      <c r="B142" s="18" t="s">
        <v>3238</v>
      </c>
      <c r="C142" s="132" t="s">
        <v>27</v>
      </c>
      <c r="D142" s="133">
        <v>3</v>
      </c>
      <c r="E142" s="134">
        <v>0</v>
      </c>
      <c r="F142" s="134">
        <v>0</v>
      </c>
      <c r="G142" s="134">
        <v>0</v>
      </c>
      <c r="H142" s="134">
        <v>0</v>
      </c>
      <c r="I142" s="134">
        <v>0</v>
      </c>
      <c r="J142" s="134">
        <v>0</v>
      </c>
      <c r="K142" s="134">
        <v>0</v>
      </c>
      <c r="L142" s="134">
        <v>0</v>
      </c>
      <c r="M142" s="134"/>
      <c r="N142" s="134"/>
      <c r="O142" s="135">
        <f t="shared" ref="O142:O163" si="376">IFERROR(SUM(E142:N142), 0)</f>
        <v>0</v>
      </c>
      <c r="P142" s="134">
        <v>0</v>
      </c>
      <c r="Q142" s="134">
        <v>0</v>
      </c>
      <c r="R142" s="134">
        <v>0</v>
      </c>
      <c r="S142" s="134">
        <v>0</v>
      </c>
      <c r="T142" s="134">
        <v>0</v>
      </c>
      <c r="U142" s="134">
        <v>0</v>
      </c>
      <c r="V142" s="134">
        <v>0</v>
      </c>
      <c r="W142" s="134">
        <v>0</v>
      </c>
      <c r="X142" s="134"/>
      <c r="Y142" s="134"/>
      <c r="Z142" s="135">
        <f t="shared" ref="Z142:Z163" si="377">IFERROR(SUM(P142:Y142), 0)</f>
        <v>0</v>
      </c>
      <c r="AA142" s="134">
        <v>0</v>
      </c>
      <c r="AB142" s="134">
        <v>0</v>
      </c>
      <c r="AC142" s="134">
        <v>0</v>
      </c>
      <c r="AD142" s="134">
        <v>0</v>
      </c>
      <c r="AE142" s="134">
        <v>0</v>
      </c>
      <c r="AF142" s="134">
        <v>0</v>
      </c>
      <c r="AG142" s="134">
        <v>0</v>
      </c>
      <c r="AH142" s="134">
        <v>0</v>
      </c>
      <c r="AI142" s="134"/>
      <c r="AJ142" s="134"/>
      <c r="AK142" s="135">
        <f t="shared" ref="AK142:AK163" si="378">IFERROR(SUM(AA142:AJ142), 0)</f>
        <v>0</v>
      </c>
      <c r="AL142" s="134">
        <v>0</v>
      </c>
      <c r="AM142" s="134">
        <v>0</v>
      </c>
      <c r="AN142" s="134">
        <v>0</v>
      </c>
      <c r="AO142" s="134">
        <v>0</v>
      </c>
      <c r="AP142" s="134">
        <v>0</v>
      </c>
      <c r="AQ142" s="134">
        <v>0</v>
      </c>
      <c r="AR142" s="134">
        <v>2.1</v>
      </c>
      <c r="AS142" s="134">
        <v>0</v>
      </c>
      <c r="AT142" s="134"/>
      <c r="AU142" s="134"/>
      <c r="AV142" s="135">
        <f t="shared" ref="AV142:AV163" si="379">IFERROR(SUM(AL142:AU142), 0)</f>
        <v>2.1</v>
      </c>
      <c r="AW142" s="134">
        <v>0</v>
      </c>
      <c r="AX142" s="134">
        <v>0</v>
      </c>
      <c r="AY142" s="134">
        <v>0</v>
      </c>
      <c r="AZ142" s="134">
        <v>0</v>
      </c>
      <c r="BA142" s="134">
        <v>0</v>
      </c>
      <c r="BB142" s="134">
        <v>0</v>
      </c>
      <c r="BC142" s="134">
        <v>4.1059999999999999</v>
      </c>
      <c r="BD142" s="134">
        <v>0</v>
      </c>
      <c r="BE142" s="134"/>
      <c r="BF142" s="134"/>
      <c r="BG142" s="135">
        <f t="shared" ref="BG142:BG163" si="380">IFERROR(SUM(AW142:BF142), 0)</f>
        <v>4.1059999999999999</v>
      </c>
      <c r="BH142" s="134">
        <v>0</v>
      </c>
      <c r="BI142" s="134">
        <v>0</v>
      </c>
      <c r="BJ142" s="134">
        <v>0</v>
      </c>
      <c r="BK142" s="134">
        <v>0</v>
      </c>
      <c r="BL142" s="134">
        <v>0</v>
      </c>
      <c r="BM142" s="134">
        <v>0</v>
      </c>
      <c r="BN142" s="134">
        <v>6.0549999999999997</v>
      </c>
      <c r="BO142" s="134">
        <v>0</v>
      </c>
      <c r="BP142" s="134"/>
      <c r="BQ142" s="134"/>
      <c r="BR142" s="135">
        <f t="shared" ref="BR142:BR163" si="381">IFERROR(SUM(BH142:BQ142), 0)</f>
        <v>6.0549999999999997</v>
      </c>
      <c r="BS142" s="134">
        <v>0</v>
      </c>
      <c r="BT142" s="134">
        <v>0</v>
      </c>
      <c r="BU142" s="134">
        <v>0</v>
      </c>
      <c r="BV142" s="134">
        <v>0</v>
      </c>
      <c r="BW142" s="134">
        <v>0</v>
      </c>
      <c r="BX142" s="134">
        <v>0</v>
      </c>
      <c r="BY142" s="134">
        <v>5.0990000000000002</v>
      </c>
      <c r="BZ142" s="134">
        <v>0</v>
      </c>
      <c r="CA142" s="134"/>
      <c r="CB142" s="134"/>
      <c r="CC142" s="135">
        <f t="shared" ref="CC142:CC163" si="382">IFERROR(SUM(BS142:CB142), 0)</f>
        <v>5.0990000000000002</v>
      </c>
      <c r="CD142" s="134">
        <v>0</v>
      </c>
      <c r="CE142" s="134">
        <v>0</v>
      </c>
      <c r="CF142" s="134">
        <v>0</v>
      </c>
      <c r="CG142" s="134">
        <v>0</v>
      </c>
      <c r="CH142" s="134">
        <v>0</v>
      </c>
      <c r="CI142" s="134">
        <v>0</v>
      </c>
      <c r="CJ142" s="134">
        <v>3.18</v>
      </c>
      <c r="CK142" s="134">
        <v>0</v>
      </c>
      <c r="CL142" s="136"/>
      <c r="CM142" s="136"/>
      <c r="CN142" s="137">
        <f t="shared" ref="CN142:CN163" si="383">IFERROR(SUM(CD142:CM142), 0)</f>
        <v>3.18</v>
      </c>
      <c r="CO142" s="138"/>
      <c r="CP142" s="139" t="s">
        <v>3239</v>
      </c>
      <c r="CQ142" s="138"/>
      <c r="CR142" s="139"/>
      <c r="CS142" s="55"/>
      <c r="CT142" s="55"/>
      <c r="CU142" s="18" t="s">
        <v>3238</v>
      </c>
      <c r="CV142" s="132" t="s">
        <v>27</v>
      </c>
      <c r="CW142" s="133">
        <v>3</v>
      </c>
      <c r="CX142" s="134" t="s">
        <v>3240</v>
      </c>
      <c r="CY142" s="134" t="s">
        <v>3241</v>
      </c>
      <c r="CZ142" s="134" t="s">
        <v>3242</v>
      </c>
      <c r="DA142" s="134" t="s">
        <v>3243</v>
      </c>
      <c r="DB142" s="134" t="s">
        <v>3244</v>
      </c>
      <c r="DC142" s="134" t="s">
        <v>3245</v>
      </c>
      <c r="DD142" s="134" t="s">
        <v>3246</v>
      </c>
      <c r="DE142" s="134" t="s">
        <v>3247</v>
      </c>
      <c r="DF142" s="134" t="s">
        <v>3248</v>
      </c>
      <c r="DG142" s="134" t="s">
        <v>3249</v>
      </c>
      <c r="DH142" s="135" t="s">
        <v>3250</v>
      </c>
      <c r="DI142" s="134" t="s">
        <v>3240</v>
      </c>
      <c r="DJ142" s="134" t="s">
        <v>3241</v>
      </c>
      <c r="DK142" s="134" t="s">
        <v>3242</v>
      </c>
      <c r="DL142" s="134" t="s">
        <v>3243</v>
      </c>
      <c r="DM142" s="134" t="s">
        <v>3244</v>
      </c>
      <c r="DN142" s="134" t="s">
        <v>3245</v>
      </c>
      <c r="DO142" s="134" t="s">
        <v>3246</v>
      </c>
      <c r="DP142" s="134" t="s">
        <v>3247</v>
      </c>
      <c r="DQ142" s="134" t="s">
        <v>3248</v>
      </c>
      <c r="DR142" s="134" t="s">
        <v>3249</v>
      </c>
      <c r="DS142" s="135" t="s">
        <v>3250</v>
      </c>
      <c r="DT142" s="134" t="s">
        <v>3240</v>
      </c>
      <c r="DU142" s="134" t="s">
        <v>3241</v>
      </c>
      <c r="DV142" s="134" t="s">
        <v>3242</v>
      </c>
      <c r="DW142" s="134" t="s">
        <v>3243</v>
      </c>
      <c r="DX142" s="134" t="s">
        <v>3244</v>
      </c>
      <c r="DY142" s="134" t="s">
        <v>3245</v>
      </c>
      <c r="DZ142" s="134" t="s">
        <v>3246</v>
      </c>
      <c r="EA142" s="134" t="s">
        <v>3247</v>
      </c>
      <c r="EB142" s="134" t="s">
        <v>3248</v>
      </c>
      <c r="EC142" s="134" t="s">
        <v>3249</v>
      </c>
      <c r="ED142" s="135" t="s">
        <v>3250</v>
      </c>
      <c r="EE142" s="134" t="s">
        <v>3240</v>
      </c>
      <c r="EF142" s="134" t="s">
        <v>3241</v>
      </c>
      <c r="EG142" s="134" t="s">
        <v>3242</v>
      </c>
      <c r="EH142" s="134" t="s">
        <v>3243</v>
      </c>
      <c r="EI142" s="134" t="s">
        <v>3244</v>
      </c>
      <c r="EJ142" s="134" t="s">
        <v>3245</v>
      </c>
      <c r="EK142" s="134" t="s">
        <v>3246</v>
      </c>
      <c r="EL142" s="134" t="s">
        <v>3247</v>
      </c>
      <c r="EM142" s="134" t="s">
        <v>3248</v>
      </c>
      <c r="EN142" s="134" t="s">
        <v>3249</v>
      </c>
      <c r="EO142" s="135" t="s">
        <v>3250</v>
      </c>
      <c r="EP142" s="134" t="s">
        <v>3240</v>
      </c>
      <c r="EQ142" s="134" t="s">
        <v>3241</v>
      </c>
      <c r="ER142" s="134" t="s">
        <v>3242</v>
      </c>
      <c r="ES142" s="134" t="s">
        <v>3243</v>
      </c>
      <c r="ET142" s="134" t="s">
        <v>3244</v>
      </c>
      <c r="EU142" s="134" t="s">
        <v>3245</v>
      </c>
      <c r="EV142" s="134" t="s">
        <v>3246</v>
      </c>
      <c r="EW142" s="134" t="s">
        <v>3247</v>
      </c>
      <c r="EX142" s="134" t="s">
        <v>3248</v>
      </c>
      <c r="EY142" s="134" t="s">
        <v>3249</v>
      </c>
      <c r="EZ142" s="135" t="s">
        <v>3250</v>
      </c>
      <c r="FA142" s="134" t="s">
        <v>3240</v>
      </c>
      <c r="FB142" s="134" t="s">
        <v>3241</v>
      </c>
      <c r="FC142" s="134" t="s">
        <v>3242</v>
      </c>
      <c r="FD142" s="134" t="s">
        <v>3243</v>
      </c>
      <c r="FE142" s="134" t="s">
        <v>3244</v>
      </c>
      <c r="FF142" s="134" t="s">
        <v>3245</v>
      </c>
      <c r="FG142" s="134" t="s">
        <v>3246</v>
      </c>
      <c r="FH142" s="134" t="s">
        <v>3247</v>
      </c>
      <c r="FI142" s="134" t="s">
        <v>3248</v>
      </c>
      <c r="FJ142" s="134" t="s">
        <v>3249</v>
      </c>
      <c r="FK142" s="135" t="s">
        <v>3250</v>
      </c>
      <c r="FL142" s="134" t="s">
        <v>3240</v>
      </c>
      <c r="FM142" s="134" t="s">
        <v>3241</v>
      </c>
      <c r="FN142" s="134" t="s">
        <v>3242</v>
      </c>
      <c r="FO142" s="134" t="s">
        <v>3243</v>
      </c>
      <c r="FP142" s="134" t="s">
        <v>3244</v>
      </c>
      <c r="FQ142" s="134" t="s">
        <v>3245</v>
      </c>
      <c r="FR142" s="134" t="s">
        <v>3246</v>
      </c>
      <c r="FS142" s="134" t="s">
        <v>3247</v>
      </c>
      <c r="FT142" s="134" t="s">
        <v>3248</v>
      </c>
      <c r="FU142" s="134" t="s">
        <v>3249</v>
      </c>
      <c r="FV142" s="135" t="s">
        <v>3250</v>
      </c>
      <c r="FW142" s="134" t="s">
        <v>3240</v>
      </c>
      <c r="FX142" s="134" t="s">
        <v>3241</v>
      </c>
      <c r="FY142" s="134" t="s">
        <v>3242</v>
      </c>
      <c r="FZ142" s="134" t="s">
        <v>3243</v>
      </c>
      <c r="GA142" s="134" t="s">
        <v>3244</v>
      </c>
      <c r="GB142" s="134" t="s">
        <v>3245</v>
      </c>
      <c r="GC142" s="134" t="s">
        <v>3246</v>
      </c>
      <c r="GD142" s="134" t="s">
        <v>3247</v>
      </c>
      <c r="GE142" s="136" t="s">
        <v>3248</v>
      </c>
      <c r="GF142" s="136" t="s">
        <v>3249</v>
      </c>
      <c r="GG142" s="137" t="s">
        <v>3250</v>
      </c>
      <c r="GH142" s="138"/>
      <c r="GI142" s="139" t="s">
        <v>3239</v>
      </c>
      <c r="GJ142" s="138"/>
      <c r="GK142" s="139"/>
      <c r="GL142" s="55"/>
    </row>
    <row r="143" spans="1:194" ht="20.25" customHeight="1">
      <c r="A143" s="86"/>
      <c r="B143" s="24" t="s">
        <v>3251</v>
      </c>
      <c r="C143" s="141" t="s">
        <v>27</v>
      </c>
      <c r="D143" s="142">
        <v>3</v>
      </c>
      <c r="E143" s="143">
        <v>0</v>
      </c>
      <c r="F143" s="143">
        <v>0</v>
      </c>
      <c r="G143" s="143">
        <v>0</v>
      </c>
      <c r="H143" s="143">
        <v>0</v>
      </c>
      <c r="I143" s="143">
        <v>0</v>
      </c>
      <c r="J143" s="143">
        <v>0</v>
      </c>
      <c r="K143" s="143">
        <v>0</v>
      </c>
      <c r="L143" s="143">
        <v>0</v>
      </c>
      <c r="M143" s="143"/>
      <c r="N143" s="143"/>
      <c r="O143" s="144">
        <f t="shared" si="376"/>
        <v>0</v>
      </c>
      <c r="P143" s="143">
        <v>0</v>
      </c>
      <c r="Q143" s="143">
        <v>0</v>
      </c>
      <c r="R143" s="143">
        <v>0</v>
      </c>
      <c r="S143" s="143">
        <v>0</v>
      </c>
      <c r="T143" s="143">
        <v>0</v>
      </c>
      <c r="U143" s="143">
        <v>0</v>
      </c>
      <c r="V143" s="143">
        <v>0</v>
      </c>
      <c r="W143" s="143">
        <v>0</v>
      </c>
      <c r="X143" s="143"/>
      <c r="Y143" s="143"/>
      <c r="Z143" s="144">
        <f t="shared" si="377"/>
        <v>0</v>
      </c>
      <c r="AA143" s="143">
        <v>0</v>
      </c>
      <c r="AB143" s="143">
        <v>0</v>
      </c>
      <c r="AC143" s="143">
        <v>0</v>
      </c>
      <c r="AD143" s="143">
        <v>0</v>
      </c>
      <c r="AE143" s="143">
        <v>0</v>
      </c>
      <c r="AF143" s="143">
        <v>0</v>
      </c>
      <c r="AG143" s="143">
        <v>0</v>
      </c>
      <c r="AH143" s="143">
        <v>0</v>
      </c>
      <c r="AI143" s="143"/>
      <c r="AJ143" s="143"/>
      <c r="AK143" s="144">
        <f t="shared" si="378"/>
        <v>0</v>
      </c>
      <c r="AL143" s="143">
        <v>0</v>
      </c>
      <c r="AM143" s="143">
        <v>0</v>
      </c>
      <c r="AN143" s="143">
        <v>0</v>
      </c>
      <c r="AO143" s="143">
        <v>0</v>
      </c>
      <c r="AP143" s="143">
        <v>0</v>
      </c>
      <c r="AQ143" s="143">
        <v>0</v>
      </c>
      <c r="AR143" s="143">
        <v>0.23699999999999999</v>
      </c>
      <c r="AS143" s="143">
        <v>0</v>
      </c>
      <c r="AT143" s="143"/>
      <c r="AU143" s="143"/>
      <c r="AV143" s="144">
        <f t="shared" si="379"/>
        <v>0.23699999999999999</v>
      </c>
      <c r="AW143" s="143">
        <v>0</v>
      </c>
      <c r="AX143" s="143">
        <v>0</v>
      </c>
      <c r="AY143" s="143">
        <v>0</v>
      </c>
      <c r="AZ143" s="143">
        <v>0</v>
      </c>
      <c r="BA143" s="143">
        <v>0</v>
      </c>
      <c r="BB143" s="143">
        <v>0</v>
      </c>
      <c r="BC143" s="143">
        <v>0.47399999999999998</v>
      </c>
      <c r="BD143" s="143">
        <v>0</v>
      </c>
      <c r="BE143" s="143"/>
      <c r="BF143" s="143"/>
      <c r="BG143" s="144">
        <f t="shared" si="380"/>
        <v>0.47399999999999998</v>
      </c>
      <c r="BH143" s="143">
        <v>0</v>
      </c>
      <c r="BI143" s="143">
        <v>0</v>
      </c>
      <c r="BJ143" s="143">
        <v>0</v>
      </c>
      <c r="BK143" s="143">
        <v>0</v>
      </c>
      <c r="BL143" s="143">
        <v>0</v>
      </c>
      <c r="BM143" s="143">
        <v>0</v>
      </c>
      <c r="BN143" s="143">
        <v>0.71199999999999997</v>
      </c>
      <c r="BO143" s="143">
        <v>0</v>
      </c>
      <c r="BP143" s="143"/>
      <c r="BQ143" s="143"/>
      <c r="BR143" s="144">
        <f t="shared" si="381"/>
        <v>0.71199999999999997</v>
      </c>
      <c r="BS143" s="143">
        <v>0</v>
      </c>
      <c r="BT143" s="143">
        <v>0</v>
      </c>
      <c r="BU143" s="143">
        <v>0</v>
      </c>
      <c r="BV143" s="143">
        <v>0</v>
      </c>
      <c r="BW143" s="143">
        <v>0</v>
      </c>
      <c r="BX143" s="143">
        <v>0</v>
      </c>
      <c r="BY143" s="143">
        <v>0.94899999999999995</v>
      </c>
      <c r="BZ143" s="143">
        <v>0</v>
      </c>
      <c r="CA143" s="143"/>
      <c r="CB143" s="143"/>
      <c r="CC143" s="144">
        <f t="shared" si="382"/>
        <v>0.94899999999999995</v>
      </c>
      <c r="CD143" s="143">
        <v>0</v>
      </c>
      <c r="CE143" s="143">
        <v>0</v>
      </c>
      <c r="CF143" s="143">
        <v>0</v>
      </c>
      <c r="CG143" s="143">
        <v>0</v>
      </c>
      <c r="CH143" s="143">
        <v>0</v>
      </c>
      <c r="CI143" s="143">
        <v>0</v>
      </c>
      <c r="CJ143" s="143">
        <v>1.1859999999999999</v>
      </c>
      <c r="CK143" s="143">
        <v>0</v>
      </c>
      <c r="CL143" s="145"/>
      <c r="CM143" s="145"/>
      <c r="CN143" s="146">
        <f t="shared" si="383"/>
        <v>1.1859999999999999</v>
      </c>
      <c r="CO143" s="138"/>
      <c r="CP143" s="147" t="s">
        <v>3252</v>
      </c>
      <c r="CQ143" s="138"/>
      <c r="CR143" s="147"/>
      <c r="CS143" s="55"/>
      <c r="CT143" s="55"/>
      <c r="CU143" s="24" t="s">
        <v>3251</v>
      </c>
      <c r="CV143" s="141" t="s">
        <v>27</v>
      </c>
      <c r="CW143" s="142">
        <v>3</v>
      </c>
      <c r="CX143" s="143" t="s">
        <v>3253</v>
      </c>
      <c r="CY143" s="143" t="s">
        <v>3254</v>
      </c>
      <c r="CZ143" s="143" t="s">
        <v>3255</v>
      </c>
      <c r="DA143" s="143" t="s">
        <v>3256</v>
      </c>
      <c r="DB143" s="143" t="s">
        <v>3257</v>
      </c>
      <c r="DC143" s="143" t="s">
        <v>3258</v>
      </c>
      <c r="DD143" s="143" t="s">
        <v>3259</v>
      </c>
      <c r="DE143" s="143" t="s">
        <v>3260</v>
      </c>
      <c r="DF143" s="143" t="s">
        <v>3261</v>
      </c>
      <c r="DG143" s="143" t="s">
        <v>3262</v>
      </c>
      <c r="DH143" s="144" t="s">
        <v>3263</v>
      </c>
      <c r="DI143" s="143" t="s">
        <v>3253</v>
      </c>
      <c r="DJ143" s="143" t="s">
        <v>3254</v>
      </c>
      <c r="DK143" s="143" t="s">
        <v>3255</v>
      </c>
      <c r="DL143" s="143" t="s">
        <v>3256</v>
      </c>
      <c r="DM143" s="143" t="s">
        <v>3257</v>
      </c>
      <c r="DN143" s="143" t="s">
        <v>3258</v>
      </c>
      <c r="DO143" s="143" t="s">
        <v>3259</v>
      </c>
      <c r="DP143" s="143" t="s">
        <v>3260</v>
      </c>
      <c r="DQ143" s="143" t="s">
        <v>3261</v>
      </c>
      <c r="DR143" s="143" t="s">
        <v>3262</v>
      </c>
      <c r="DS143" s="144" t="s">
        <v>3263</v>
      </c>
      <c r="DT143" s="143" t="s">
        <v>3253</v>
      </c>
      <c r="DU143" s="143" t="s">
        <v>3254</v>
      </c>
      <c r="DV143" s="143" t="s">
        <v>3255</v>
      </c>
      <c r="DW143" s="143" t="s">
        <v>3256</v>
      </c>
      <c r="DX143" s="143" t="s">
        <v>3257</v>
      </c>
      <c r="DY143" s="143" t="s">
        <v>3258</v>
      </c>
      <c r="DZ143" s="143" t="s">
        <v>3259</v>
      </c>
      <c r="EA143" s="143" t="s">
        <v>3260</v>
      </c>
      <c r="EB143" s="143" t="s">
        <v>3261</v>
      </c>
      <c r="EC143" s="143" t="s">
        <v>3262</v>
      </c>
      <c r="ED143" s="144" t="s">
        <v>3263</v>
      </c>
      <c r="EE143" s="143" t="s">
        <v>3253</v>
      </c>
      <c r="EF143" s="143" t="s">
        <v>3254</v>
      </c>
      <c r="EG143" s="143" t="s">
        <v>3255</v>
      </c>
      <c r="EH143" s="143" t="s">
        <v>3256</v>
      </c>
      <c r="EI143" s="143" t="s">
        <v>3257</v>
      </c>
      <c r="EJ143" s="143" t="s">
        <v>3258</v>
      </c>
      <c r="EK143" s="143" t="s">
        <v>3259</v>
      </c>
      <c r="EL143" s="143" t="s">
        <v>3260</v>
      </c>
      <c r="EM143" s="143" t="s">
        <v>3261</v>
      </c>
      <c r="EN143" s="143" t="s">
        <v>3262</v>
      </c>
      <c r="EO143" s="144" t="s">
        <v>3263</v>
      </c>
      <c r="EP143" s="143" t="s">
        <v>3253</v>
      </c>
      <c r="EQ143" s="143" t="s">
        <v>3254</v>
      </c>
      <c r="ER143" s="143" t="s">
        <v>3255</v>
      </c>
      <c r="ES143" s="143" t="s">
        <v>3256</v>
      </c>
      <c r="ET143" s="143" t="s">
        <v>3257</v>
      </c>
      <c r="EU143" s="143" t="s">
        <v>3258</v>
      </c>
      <c r="EV143" s="143" t="s">
        <v>3259</v>
      </c>
      <c r="EW143" s="143" t="s">
        <v>3260</v>
      </c>
      <c r="EX143" s="143" t="s">
        <v>3261</v>
      </c>
      <c r="EY143" s="143" t="s">
        <v>3262</v>
      </c>
      <c r="EZ143" s="144" t="s">
        <v>3263</v>
      </c>
      <c r="FA143" s="143" t="s">
        <v>3253</v>
      </c>
      <c r="FB143" s="143" t="s">
        <v>3254</v>
      </c>
      <c r="FC143" s="143" t="s">
        <v>3255</v>
      </c>
      <c r="FD143" s="143" t="s">
        <v>3256</v>
      </c>
      <c r="FE143" s="143" t="s">
        <v>3257</v>
      </c>
      <c r="FF143" s="143" t="s">
        <v>3258</v>
      </c>
      <c r="FG143" s="143" t="s">
        <v>3259</v>
      </c>
      <c r="FH143" s="143" t="s">
        <v>3260</v>
      </c>
      <c r="FI143" s="143" t="s">
        <v>3261</v>
      </c>
      <c r="FJ143" s="143" t="s">
        <v>3262</v>
      </c>
      <c r="FK143" s="144" t="s">
        <v>3263</v>
      </c>
      <c r="FL143" s="143" t="s">
        <v>3253</v>
      </c>
      <c r="FM143" s="143" t="s">
        <v>3254</v>
      </c>
      <c r="FN143" s="143" t="s">
        <v>3255</v>
      </c>
      <c r="FO143" s="143" t="s">
        <v>3256</v>
      </c>
      <c r="FP143" s="143" t="s">
        <v>3257</v>
      </c>
      <c r="FQ143" s="143" t="s">
        <v>3258</v>
      </c>
      <c r="FR143" s="143" t="s">
        <v>3259</v>
      </c>
      <c r="FS143" s="143" t="s">
        <v>3260</v>
      </c>
      <c r="FT143" s="143" t="s">
        <v>3261</v>
      </c>
      <c r="FU143" s="143" t="s">
        <v>3262</v>
      </c>
      <c r="FV143" s="144" t="s">
        <v>3263</v>
      </c>
      <c r="FW143" s="143" t="s">
        <v>3253</v>
      </c>
      <c r="FX143" s="143" t="s">
        <v>3254</v>
      </c>
      <c r="FY143" s="143" t="s">
        <v>3255</v>
      </c>
      <c r="FZ143" s="143" t="s">
        <v>3256</v>
      </c>
      <c r="GA143" s="143" t="s">
        <v>3257</v>
      </c>
      <c r="GB143" s="143" t="s">
        <v>3258</v>
      </c>
      <c r="GC143" s="143" t="s">
        <v>3259</v>
      </c>
      <c r="GD143" s="143" t="s">
        <v>3260</v>
      </c>
      <c r="GE143" s="145" t="s">
        <v>3261</v>
      </c>
      <c r="GF143" s="145" t="s">
        <v>3262</v>
      </c>
      <c r="GG143" s="146" t="s">
        <v>3263</v>
      </c>
      <c r="GH143" s="138"/>
      <c r="GI143" s="147" t="s">
        <v>3252</v>
      </c>
      <c r="GJ143" s="138"/>
      <c r="GK143" s="147"/>
      <c r="GL143" s="55"/>
    </row>
    <row r="144" spans="1:194" ht="20.25" customHeight="1">
      <c r="A144" s="86"/>
      <c r="B144" s="24" t="s">
        <v>3264</v>
      </c>
      <c r="C144" s="141" t="s">
        <v>27</v>
      </c>
      <c r="D144" s="142">
        <v>3</v>
      </c>
      <c r="E144" s="144">
        <f t="shared" ref="E144:L144" si="384">IFERROR(SUM(E142:E143), 0)</f>
        <v>0</v>
      </c>
      <c r="F144" s="144">
        <f t="shared" si="384"/>
        <v>0</v>
      </c>
      <c r="G144" s="144">
        <f t="shared" si="384"/>
        <v>0</v>
      </c>
      <c r="H144" s="144">
        <f t="shared" si="384"/>
        <v>0</v>
      </c>
      <c r="I144" s="144">
        <f t="shared" si="384"/>
        <v>0</v>
      </c>
      <c r="J144" s="144">
        <f t="shared" si="384"/>
        <v>0</v>
      </c>
      <c r="K144" s="144">
        <f t="shared" si="384"/>
        <v>0</v>
      </c>
      <c r="L144" s="144">
        <f t="shared" si="384"/>
        <v>0</v>
      </c>
      <c r="M144" s="144">
        <f>IFERROR(SUM(M142:M143), 0)</f>
        <v>0</v>
      </c>
      <c r="N144" s="144">
        <f>IFERROR(SUM(N142:N143), 0)</f>
        <v>0</v>
      </c>
      <c r="O144" s="144">
        <f t="shared" si="376"/>
        <v>0</v>
      </c>
      <c r="P144" s="144">
        <f t="shared" ref="P144:Y144" si="385">IFERROR(SUM(P142:P143), 0)</f>
        <v>0</v>
      </c>
      <c r="Q144" s="144">
        <f t="shared" si="385"/>
        <v>0</v>
      </c>
      <c r="R144" s="144">
        <f t="shared" si="385"/>
        <v>0</v>
      </c>
      <c r="S144" s="144">
        <f t="shared" si="385"/>
        <v>0</v>
      </c>
      <c r="T144" s="144">
        <f t="shared" si="385"/>
        <v>0</v>
      </c>
      <c r="U144" s="144">
        <f t="shared" si="385"/>
        <v>0</v>
      </c>
      <c r="V144" s="144">
        <f t="shared" si="385"/>
        <v>0</v>
      </c>
      <c r="W144" s="144">
        <f t="shared" si="385"/>
        <v>0</v>
      </c>
      <c r="X144" s="144">
        <f t="shared" si="385"/>
        <v>0</v>
      </c>
      <c r="Y144" s="144">
        <f t="shared" si="385"/>
        <v>0</v>
      </c>
      <c r="Z144" s="144">
        <f t="shared" si="377"/>
        <v>0</v>
      </c>
      <c r="AA144" s="144">
        <f t="shared" ref="AA144:AJ144" si="386">IFERROR(SUM(AA142:AA143), 0)</f>
        <v>0</v>
      </c>
      <c r="AB144" s="144">
        <f t="shared" si="386"/>
        <v>0</v>
      </c>
      <c r="AC144" s="144">
        <f t="shared" si="386"/>
        <v>0</v>
      </c>
      <c r="AD144" s="144">
        <f t="shared" si="386"/>
        <v>0</v>
      </c>
      <c r="AE144" s="144">
        <f t="shared" si="386"/>
        <v>0</v>
      </c>
      <c r="AF144" s="144">
        <f t="shared" si="386"/>
        <v>0</v>
      </c>
      <c r="AG144" s="144">
        <f t="shared" si="386"/>
        <v>0</v>
      </c>
      <c r="AH144" s="144">
        <f t="shared" si="386"/>
        <v>0</v>
      </c>
      <c r="AI144" s="144">
        <f t="shared" si="386"/>
        <v>0</v>
      </c>
      <c r="AJ144" s="144">
        <f t="shared" si="386"/>
        <v>0</v>
      </c>
      <c r="AK144" s="144">
        <f t="shared" si="378"/>
        <v>0</v>
      </c>
      <c r="AL144" s="144">
        <f t="shared" ref="AL144:AU144" si="387">IFERROR(SUM(AL142:AL143), 0)</f>
        <v>0</v>
      </c>
      <c r="AM144" s="144">
        <f t="shared" si="387"/>
        <v>0</v>
      </c>
      <c r="AN144" s="144">
        <f t="shared" si="387"/>
        <v>0</v>
      </c>
      <c r="AO144" s="144">
        <f t="shared" si="387"/>
        <v>0</v>
      </c>
      <c r="AP144" s="144">
        <f t="shared" si="387"/>
        <v>0</v>
      </c>
      <c r="AQ144" s="144">
        <f t="shared" si="387"/>
        <v>0</v>
      </c>
      <c r="AR144" s="144">
        <f t="shared" si="387"/>
        <v>2.3370000000000002</v>
      </c>
      <c r="AS144" s="144">
        <f t="shared" si="387"/>
        <v>0</v>
      </c>
      <c r="AT144" s="144">
        <f t="shared" si="387"/>
        <v>0</v>
      </c>
      <c r="AU144" s="144">
        <f t="shared" si="387"/>
        <v>0</v>
      </c>
      <c r="AV144" s="144">
        <f t="shared" si="379"/>
        <v>2.3370000000000002</v>
      </c>
      <c r="AW144" s="144">
        <f t="shared" ref="AW144:BF144" si="388">IFERROR(SUM(AW142:AW143), 0)</f>
        <v>0</v>
      </c>
      <c r="AX144" s="144">
        <f t="shared" si="388"/>
        <v>0</v>
      </c>
      <c r="AY144" s="144">
        <f t="shared" si="388"/>
        <v>0</v>
      </c>
      <c r="AZ144" s="144">
        <f t="shared" si="388"/>
        <v>0</v>
      </c>
      <c r="BA144" s="144">
        <f t="shared" si="388"/>
        <v>0</v>
      </c>
      <c r="BB144" s="144">
        <f t="shared" si="388"/>
        <v>0</v>
      </c>
      <c r="BC144" s="144">
        <f t="shared" si="388"/>
        <v>4.58</v>
      </c>
      <c r="BD144" s="144">
        <f t="shared" si="388"/>
        <v>0</v>
      </c>
      <c r="BE144" s="144">
        <f t="shared" si="388"/>
        <v>0</v>
      </c>
      <c r="BF144" s="144">
        <f t="shared" si="388"/>
        <v>0</v>
      </c>
      <c r="BG144" s="144">
        <f t="shared" si="380"/>
        <v>4.58</v>
      </c>
      <c r="BH144" s="144">
        <f t="shared" ref="BH144:BQ144" si="389">IFERROR(SUM(BH142:BH143), 0)</f>
        <v>0</v>
      </c>
      <c r="BI144" s="144">
        <f t="shared" si="389"/>
        <v>0</v>
      </c>
      <c r="BJ144" s="144">
        <f t="shared" si="389"/>
        <v>0</v>
      </c>
      <c r="BK144" s="144">
        <f t="shared" si="389"/>
        <v>0</v>
      </c>
      <c r="BL144" s="144">
        <f t="shared" si="389"/>
        <v>0</v>
      </c>
      <c r="BM144" s="144">
        <f t="shared" si="389"/>
        <v>0</v>
      </c>
      <c r="BN144" s="144">
        <f t="shared" si="389"/>
        <v>6.7669999999999995</v>
      </c>
      <c r="BO144" s="144">
        <f t="shared" si="389"/>
        <v>0</v>
      </c>
      <c r="BP144" s="144">
        <f t="shared" si="389"/>
        <v>0</v>
      </c>
      <c r="BQ144" s="144">
        <f t="shared" si="389"/>
        <v>0</v>
      </c>
      <c r="BR144" s="144">
        <f t="shared" si="381"/>
        <v>6.7669999999999995</v>
      </c>
      <c r="BS144" s="144">
        <f t="shared" ref="BS144:CB144" si="390">IFERROR(SUM(BS142:BS143), 0)</f>
        <v>0</v>
      </c>
      <c r="BT144" s="144">
        <f t="shared" si="390"/>
        <v>0</v>
      </c>
      <c r="BU144" s="144">
        <f t="shared" si="390"/>
        <v>0</v>
      </c>
      <c r="BV144" s="144">
        <f t="shared" si="390"/>
        <v>0</v>
      </c>
      <c r="BW144" s="144">
        <f t="shared" si="390"/>
        <v>0</v>
      </c>
      <c r="BX144" s="144">
        <f t="shared" si="390"/>
        <v>0</v>
      </c>
      <c r="BY144" s="144">
        <f t="shared" si="390"/>
        <v>6.048</v>
      </c>
      <c r="BZ144" s="144">
        <f t="shared" si="390"/>
        <v>0</v>
      </c>
      <c r="CA144" s="144">
        <f t="shared" si="390"/>
        <v>0</v>
      </c>
      <c r="CB144" s="144">
        <f t="shared" si="390"/>
        <v>0</v>
      </c>
      <c r="CC144" s="144">
        <f t="shared" si="382"/>
        <v>6.048</v>
      </c>
      <c r="CD144" s="144">
        <f t="shared" ref="CD144:CM144" si="391">IFERROR(SUM(CD142:CD143), 0)</f>
        <v>0</v>
      </c>
      <c r="CE144" s="144">
        <f t="shared" si="391"/>
        <v>0</v>
      </c>
      <c r="CF144" s="144">
        <f t="shared" si="391"/>
        <v>0</v>
      </c>
      <c r="CG144" s="144">
        <f t="shared" si="391"/>
        <v>0</v>
      </c>
      <c r="CH144" s="144">
        <f t="shared" si="391"/>
        <v>0</v>
      </c>
      <c r="CI144" s="144">
        <f t="shared" si="391"/>
        <v>0</v>
      </c>
      <c r="CJ144" s="144">
        <f t="shared" si="391"/>
        <v>4.3659999999999997</v>
      </c>
      <c r="CK144" s="144">
        <f t="shared" si="391"/>
        <v>0</v>
      </c>
      <c r="CL144" s="148">
        <f t="shared" si="391"/>
        <v>0</v>
      </c>
      <c r="CM144" s="148">
        <f t="shared" si="391"/>
        <v>0</v>
      </c>
      <c r="CN144" s="146">
        <f t="shared" si="383"/>
        <v>4.3659999999999997</v>
      </c>
      <c r="CO144" s="138"/>
      <c r="CP144" s="147" t="s">
        <v>3265</v>
      </c>
      <c r="CQ144" s="138"/>
      <c r="CR144" s="147"/>
      <c r="CS144" s="55"/>
      <c r="CT144" s="55"/>
      <c r="CU144" s="24" t="s">
        <v>3264</v>
      </c>
      <c r="CV144" s="141" t="s">
        <v>27</v>
      </c>
      <c r="CW144" s="142">
        <v>3</v>
      </c>
      <c r="CX144" s="144" t="s">
        <v>3266</v>
      </c>
      <c r="CY144" s="144" t="s">
        <v>3267</v>
      </c>
      <c r="CZ144" s="144" t="s">
        <v>3268</v>
      </c>
      <c r="DA144" s="144" t="s">
        <v>3269</v>
      </c>
      <c r="DB144" s="144" t="s">
        <v>3270</v>
      </c>
      <c r="DC144" s="144" t="s">
        <v>3271</v>
      </c>
      <c r="DD144" s="144" t="s">
        <v>3272</v>
      </c>
      <c r="DE144" s="144" t="s">
        <v>3273</v>
      </c>
      <c r="DF144" s="144" t="s">
        <v>3274</v>
      </c>
      <c r="DG144" s="144" t="s">
        <v>3275</v>
      </c>
      <c r="DH144" s="144" t="s">
        <v>3276</v>
      </c>
      <c r="DI144" s="144" t="s">
        <v>3266</v>
      </c>
      <c r="DJ144" s="144" t="s">
        <v>3267</v>
      </c>
      <c r="DK144" s="144" t="s">
        <v>3268</v>
      </c>
      <c r="DL144" s="144" t="s">
        <v>3269</v>
      </c>
      <c r="DM144" s="144" t="s">
        <v>3270</v>
      </c>
      <c r="DN144" s="144" t="s">
        <v>3271</v>
      </c>
      <c r="DO144" s="144" t="s">
        <v>3272</v>
      </c>
      <c r="DP144" s="144" t="s">
        <v>3273</v>
      </c>
      <c r="DQ144" s="144" t="s">
        <v>3274</v>
      </c>
      <c r="DR144" s="144" t="s">
        <v>3275</v>
      </c>
      <c r="DS144" s="144" t="s">
        <v>3276</v>
      </c>
      <c r="DT144" s="144" t="s">
        <v>3266</v>
      </c>
      <c r="DU144" s="144" t="s">
        <v>3267</v>
      </c>
      <c r="DV144" s="144" t="s">
        <v>3268</v>
      </c>
      <c r="DW144" s="144" t="s">
        <v>3269</v>
      </c>
      <c r="DX144" s="144" t="s">
        <v>3270</v>
      </c>
      <c r="DY144" s="144" t="s">
        <v>3271</v>
      </c>
      <c r="DZ144" s="144" t="s">
        <v>3272</v>
      </c>
      <c r="EA144" s="144" t="s">
        <v>3273</v>
      </c>
      <c r="EB144" s="144" t="s">
        <v>3274</v>
      </c>
      <c r="EC144" s="144" t="s">
        <v>3275</v>
      </c>
      <c r="ED144" s="144" t="s">
        <v>3276</v>
      </c>
      <c r="EE144" s="144" t="s">
        <v>3266</v>
      </c>
      <c r="EF144" s="144" t="s">
        <v>3267</v>
      </c>
      <c r="EG144" s="144" t="s">
        <v>3268</v>
      </c>
      <c r="EH144" s="144" t="s">
        <v>3269</v>
      </c>
      <c r="EI144" s="144" t="s">
        <v>3270</v>
      </c>
      <c r="EJ144" s="144" t="s">
        <v>3271</v>
      </c>
      <c r="EK144" s="144" t="s">
        <v>3272</v>
      </c>
      <c r="EL144" s="144" t="s">
        <v>3273</v>
      </c>
      <c r="EM144" s="144" t="s">
        <v>3274</v>
      </c>
      <c r="EN144" s="144" t="s">
        <v>3275</v>
      </c>
      <c r="EO144" s="144" t="s">
        <v>3276</v>
      </c>
      <c r="EP144" s="144" t="s">
        <v>3266</v>
      </c>
      <c r="EQ144" s="144" t="s">
        <v>3267</v>
      </c>
      <c r="ER144" s="144" t="s">
        <v>3268</v>
      </c>
      <c r="ES144" s="144" t="s">
        <v>3269</v>
      </c>
      <c r="ET144" s="144" t="s">
        <v>3270</v>
      </c>
      <c r="EU144" s="144" t="s">
        <v>3271</v>
      </c>
      <c r="EV144" s="144" t="s">
        <v>3272</v>
      </c>
      <c r="EW144" s="144" t="s">
        <v>3273</v>
      </c>
      <c r="EX144" s="144" t="s">
        <v>3274</v>
      </c>
      <c r="EY144" s="144" t="s">
        <v>3275</v>
      </c>
      <c r="EZ144" s="144" t="s">
        <v>3276</v>
      </c>
      <c r="FA144" s="144" t="s">
        <v>3266</v>
      </c>
      <c r="FB144" s="144" t="s">
        <v>3267</v>
      </c>
      <c r="FC144" s="144" t="s">
        <v>3268</v>
      </c>
      <c r="FD144" s="144" t="s">
        <v>3269</v>
      </c>
      <c r="FE144" s="144" t="s">
        <v>3270</v>
      </c>
      <c r="FF144" s="144" t="s">
        <v>3271</v>
      </c>
      <c r="FG144" s="144" t="s">
        <v>3272</v>
      </c>
      <c r="FH144" s="144" t="s">
        <v>3273</v>
      </c>
      <c r="FI144" s="144" t="s">
        <v>3274</v>
      </c>
      <c r="FJ144" s="144" t="s">
        <v>3275</v>
      </c>
      <c r="FK144" s="144" t="s">
        <v>3276</v>
      </c>
      <c r="FL144" s="144" t="s">
        <v>3266</v>
      </c>
      <c r="FM144" s="144" t="s">
        <v>3267</v>
      </c>
      <c r="FN144" s="144" t="s">
        <v>3268</v>
      </c>
      <c r="FO144" s="144" t="s">
        <v>3269</v>
      </c>
      <c r="FP144" s="144" t="s">
        <v>3270</v>
      </c>
      <c r="FQ144" s="144" t="s">
        <v>3271</v>
      </c>
      <c r="FR144" s="144" t="s">
        <v>3272</v>
      </c>
      <c r="FS144" s="144" t="s">
        <v>3273</v>
      </c>
      <c r="FT144" s="144" t="s">
        <v>3274</v>
      </c>
      <c r="FU144" s="144" t="s">
        <v>3275</v>
      </c>
      <c r="FV144" s="144" t="s">
        <v>3276</v>
      </c>
      <c r="FW144" s="144" t="s">
        <v>3266</v>
      </c>
      <c r="FX144" s="144" t="s">
        <v>3267</v>
      </c>
      <c r="FY144" s="144" t="s">
        <v>3268</v>
      </c>
      <c r="FZ144" s="144" t="s">
        <v>3269</v>
      </c>
      <c r="GA144" s="144" t="s">
        <v>3270</v>
      </c>
      <c r="GB144" s="144" t="s">
        <v>3271</v>
      </c>
      <c r="GC144" s="144" t="s">
        <v>3272</v>
      </c>
      <c r="GD144" s="144" t="s">
        <v>3273</v>
      </c>
      <c r="GE144" s="148" t="s">
        <v>3274</v>
      </c>
      <c r="GF144" s="148" t="s">
        <v>3275</v>
      </c>
      <c r="GG144" s="146" t="s">
        <v>3276</v>
      </c>
      <c r="GH144" s="138"/>
      <c r="GI144" s="147" t="s">
        <v>3265</v>
      </c>
      <c r="GJ144" s="138"/>
      <c r="GK144" s="147"/>
      <c r="GL144" s="55"/>
    </row>
    <row r="145" spans="1:194" ht="20.25" customHeight="1">
      <c r="A145" s="86"/>
      <c r="B145" s="24" t="s">
        <v>3277</v>
      </c>
      <c r="C145" s="141" t="s">
        <v>27</v>
      </c>
      <c r="D145" s="142">
        <v>3</v>
      </c>
      <c r="E145" s="143">
        <v>0</v>
      </c>
      <c r="F145" s="143">
        <v>0</v>
      </c>
      <c r="G145" s="143">
        <v>0</v>
      </c>
      <c r="H145" s="143">
        <v>0</v>
      </c>
      <c r="I145" s="143">
        <v>0</v>
      </c>
      <c r="J145" s="143">
        <v>0</v>
      </c>
      <c r="K145" s="143">
        <v>0</v>
      </c>
      <c r="L145" s="143">
        <v>0</v>
      </c>
      <c r="M145" s="143"/>
      <c r="N145" s="143"/>
      <c r="O145" s="144">
        <f t="shared" si="376"/>
        <v>0</v>
      </c>
      <c r="P145" s="143">
        <v>0</v>
      </c>
      <c r="Q145" s="143">
        <v>0</v>
      </c>
      <c r="R145" s="143">
        <v>0</v>
      </c>
      <c r="S145" s="143">
        <v>0</v>
      </c>
      <c r="T145" s="143">
        <v>0</v>
      </c>
      <c r="U145" s="143">
        <v>0</v>
      </c>
      <c r="V145" s="143">
        <v>0</v>
      </c>
      <c r="W145" s="143">
        <v>0</v>
      </c>
      <c r="X145" s="143"/>
      <c r="Y145" s="143"/>
      <c r="Z145" s="144">
        <f t="shared" si="377"/>
        <v>0</v>
      </c>
      <c r="AA145" s="143">
        <v>0</v>
      </c>
      <c r="AB145" s="143">
        <v>0</v>
      </c>
      <c r="AC145" s="143">
        <v>0</v>
      </c>
      <c r="AD145" s="143">
        <v>0</v>
      </c>
      <c r="AE145" s="143">
        <v>0</v>
      </c>
      <c r="AF145" s="143">
        <v>0</v>
      </c>
      <c r="AG145" s="143">
        <v>0</v>
      </c>
      <c r="AH145" s="143">
        <v>0</v>
      </c>
      <c r="AI145" s="143"/>
      <c r="AJ145" s="143"/>
      <c r="AK145" s="144">
        <f t="shared" si="378"/>
        <v>0</v>
      </c>
      <c r="AL145" s="143">
        <v>0</v>
      </c>
      <c r="AM145" s="143">
        <v>0</v>
      </c>
      <c r="AN145" s="143">
        <v>0</v>
      </c>
      <c r="AO145" s="143">
        <v>0</v>
      </c>
      <c r="AP145" s="143">
        <v>0</v>
      </c>
      <c r="AQ145" s="143">
        <v>0</v>
      </c>
      <c r="AR145" s="143">
        <v>1.7629999999999999</v>
      </c>
      <c r="AS145" s="143">
        <v>0</v>
      </c>
      <c r="AT145" s="143"/>
      <c r="AU145" s="143"/>
      <c r="AV145" s="144">
        <f t="shared" si="379"/>
        <v>1.7629999999999999</v>
      </c>
      <c r="AW145" s="143">
        <v>0</v>
      </c>
      <c r="AX145" s="143">
        <v>0</v>
      </c>
      <c r="AY145" s="143">
        <v>0</v>
      </c>
      <c r="AZ145" s="143">
        <v>0</v>
      </c>
      <c r="BA145" s="143">
        <v>0</v>
      </c>
      <c r="BB145" s="143">
        <v>0</v>
      </c>
      <c r="BC145" s="143">
        <v>3.4470000000000001</v>
      </c>
      <c r="BD145" s="143">
        <v>0</v>
      </c>
      <c r="BE145" s="143"/>
      <c r="BF145" s="143"/>
      <c r="BG145" s="144">
        <f t="shared" si="380"/>
        <v>3.4470000000000001</v>
      </c>
      <c r="BH145" s="143">
        <v>0</v>
      </c>
      <c r="BI145" s="143">
        <v>0</v>
      </c>
      <c r="BJ145" s="143">
        <v>0</v>
      </c>
      <c r="BK145" s="143">
        <v>0</v>
      </c>
      <c r="BL145" s="143">
        <v>0</v>
      </c>
      <c r="BM145" s="143">
        <v>0</v>
      </c>
      <c r="BN145" s="143">
        <v>5.0819999999999999</v>
      </c>
      <c r="BO145" s="143">
        <v>0</v>
      </c>
      <c r="BP145" s="143"/>
      <c r="BQ145" s="143"/>
      <c r="BR145" s="144">
        <f t="shared" si="381"/>
        <v>5.0819999999999999</v>
      </c>
      <c r="BS145" s="143">
        <v>0</v>
      </c>
      <c r="BT145" s="143">
        <v>0</v>
      </c>
      <c r="BU145" s="143">
        <v>0</v>
      </c>
      <c r="BV145" s="143">
        <v>0</v>
      </c>
      <c r="BW145" s="143">
        <v>0</v>
      </c>
      <c r="BX145" s="143">
        <v>0</v>
      </c>
      <c r="BY145" s="143">
        <v>4.28</v>
      </c>
      <c r="BZ145" s="143">
        <v>0</v>
      </c>
      <c r="CA145" s="143"/>
      <c r="CB145" s="143"/>
      <c r="CC145" s="144">
        <f t="shared" si="382"/>
        <v>4.28</v>
      </c>
      <c r="CD145" s="143">
        <v>0</v>
      </c>
      <c r="CE145" s="143">
        <v>0</v>
      </c>
      <c r="CF145" s="143">
        <v>0</v>
      </c>
      <c r="CG145" s="143">
        <v>0</v>
      </c>
      <c r="CH145" s="143">
        <v>0</v>
      </c>
      <c r="CI145" s="143">
        <v>0</v>
      </c>
      <c r="CJ145" s="143">
        <v>2.669</v>
      </c>
      <c r="CK145" s="143">
        <v>0</v>
      </c>
      <c r="CL145" s="145"/>
      <c r="CM145" s="145"/>
      <c r="CN145" s="146">
        <f t="shared" si="383"/>
        <v>2.669</v>
      </c>
      <c r="CO145" s="138"/>
      <c r="CP145" s="147" t="s">
        <v>3278</v>
      </c>
      <c r="CQ145" s="138"/>
      <c r="CR145" s="147"/>
      <c r="CS145" s="55"/>
      <c r="CT145" s="55"/>
      <c r="CU145" s="24" t="s">
        <v>3277</v>
      </c>
      <c r="CV145" s="141" t="s">
        <v>27</v>
      </c>
      <c r="CW145" s="142">
        <v>3</v>
      </c>
      <c r="CX145" s="143" t="s">
        <v>3279</v>
      </c>
      <c r="CY145" s="143" t="s">
        <v>3280</v>
      </c>
      <c r="CZ145" s="143" t="s">
        <v>3281</v>
      </c>
      <c r="DA145" s="143" t="s">
        <v>3282</v>
      </c>
      <c r="DB145" s="143" t="s">
        <v>3283</v>
      </c>
      <c r="DC145" s="143" t="s">
        <v>3284</v>
      </c>
      <c r="DD145" s="143" t="s">
        <v>3285</v>
      </c>
      <c r="DE145" s="143" t="s">
        <v>3286</v>
      </c>
      <c r="DF145" s="143" t="s">
        <v>3287</v>
      </c>
      <c r="DG145" s="143" t="s">
        <v>3288</v>
      </c>
      <c r="DH145" s="144" t="s">
        <v>3289</v>
      </c>
      <c r="DI145" s="143" t="s">
        <v>3279</v>
      </c>
      <c r="DJ145" s="143" t="s">
        <v>3280</v>
      </c>
      <c r="DK145" s="143" t="s">
        <v>3281</v>
      </c>
      <c r="DL145" s="143" t="s">
        <v>3282</v>
      </c>
      <c r="DM145" s="143" t="s">
        <v>3283</v>
      </c>
      <c r="DN145" s="143" t="s">
        <v>3284</v>
      </c>
      <c r="DO145" s="143" t="s">
        <v>3285</v>
      </c>
      <c r="DP145" s="143" t="s">
        <v>3286</v>
      </c>
      <c r="DQ145" s="143" t="s">
        <v>3287</v>
      </c>
      <c r="DR145" s="143" t="s">
        <v>3288</v>
      </c>
      <c r="DS145" s="144" t="s">
        <v>3289</v>
      </c>
      <c r="DT145" s="143" t="s">
        <v>3279</v>
      </c>
      <c r="DU145" s="143" t="s">
        <v>3280</v>
      </c>
      <c r="DV145" s="143" t="s">
        <v>3281</v>
      </c>
      <c r="DW145" s="143" t="s">
        <v>3282</v>
      </c>
      <c r="DX145" s="143" t="s">
        <v>3283</v>
      </c>
      <c r="DY145" s="143" t="s">
        <v>3284</v>
      </c>
      <c r="DZ145" s="143" t="s">
        <v>3285</v>
      </c>
      <c r="EA145" s="143" t="s">
        <v>3286</v>
      </c>
      <c r="EB145" s="143" t="s">
        <v>3287</v>
      </c>
      <c r="EC145" s="143" t="s">
        <v>3288</v>
      </c>
      <c r="ED145" s="144" t="s">
        <v>3289</v>
      </c>
      <c r="EE145" s="143" t="s">
        <v>3279</v>
      </c>
      <c r="EF145" s="143" t="s">
        <v>3280</v>
      </c>
      <c r="EG145" s="143" t="s">
        <v>3281</v>
      </c>
      <c r="EH145" s="143" t="s">
        <v>3282</v>
      </c>
      <c r="EI145" s="143" t="s">
        <v>3283</v>
      </c>
      <c r="EJ145" s="143" t="s">
        <v>3284</v>
      </c>
      <c r="EK145" s="143" t="s">
        <v>3285</v>
      </c>
      <c r="EL145" s="143" t="s">
        <v>3286</v>
      </c>
      <c r="EM145" s="143" t="s">
        <v>3287</v>
      </c>
      <c r="EN145" s="143" t="s">
        <v>3288</v>
      </c>
      <c r="EO145" s="144" t="s">
        <v>3289</v>
      </c>
      <c r="EP145" s="143" t="s">
        <v>3279</v>
      </c>
      <c r="EQ145" s="143" t="s">
        <v>3280</v>
      </c>
      <c r="ER145" s="143" t="s">
        <v>3281</v>
      </c>
      <c r="ES145" s="143" t="s">
        <v>3282</v>
      </c>
      <c r="ET145" s="143" t="s">
        <v>3283</v>
      </c>
      <c r="EU145" s="143" t="s">
        <v>3284</v>
      </c>
      <c r="EV145" s="143" t="s">
        <v>3285</v>
      </c>
      <c r="EW145" s="143" t="s">
        <v>3286</v>
      </c>
      <c r="EX145" s="143" t="s">
        <v>3287</v>
      </c>
      <c r="EY145" s="143" t="s">
        <v>3288</v>
      </c>
      <c r="EZ145" s="144" t="s">
        <v>3289</v>
      </c>
      <c r="FA145" s="143" t="s">
        <v>3279</v>
      </c>
      <c r="FB145" s="143" t="s">
        <v>3280</v>
      </c>
      <c r="FC145" s="143" t="s">
        <v>3281</v>
      </c>
      <c r="FD145" s="143" t="s">
        <v>3282</v>
      </c>
      <c r="FE145" s="143" t="s">
        <v>3283</v>
      </c>
      <c r="FF145" s="143" t="s">
        <v>3284</v>
      </c>
      <c r="FG145" s="143" t="s">
        <v>3285</v>
      </c>
      <c r="FH145" s="143" t="s">
        <v>3286</v>
      </c>
      <c r="FI145" s="143" t="s">
        <v>3287</v>
      </c>
      <c r="FJ145" s="143" t="s">
        <v>3288</v>
      </c>
      <c r="FK145" s="144" t="s">
        <v>3289</v>
      </c>
      <c r="FL145" s="143" t="s">
        <v>3279</v>
      </c>
      <c r="FM145" s="143" t="s">
        <v>3280</v>
      </c>
      <c r="FN145" s="143" t="s">
        <v>3281</v>
      </c>
      <c r="FO145" s="143" t="s">
        <v>3282</v>
      </c>
      <c r="FP145" s="143" t="s">
        <v>3283</v>
      </c>
      <c r="FQ145" s="143" t="s">
        <v>3284</v>
      </c>
      <c r="FR145" s="143" t="s">
        <v>3285</v>
      </c>
      <c r="FS145" s="143" t="s">
        <v>3286</v>
      </c>
      <c r="FT145" s="143" t="s">
        <v>3287</v>
      </c>
      <c r="FU145" s="143" t="s">
        <v>3288</v>
      </c>
      <c r="FV145" s="144" t="s">
        <v>3289</v>
      </c>
      <c r="FW145" s="143" t="s">
        <v>3279</v>
      </c>
      <c r="FX145" s="143" t="s">
        <v>3280</v>
      </c>
      <c r="FY145" s="143" t="s">
        <v>3281</v>
      </c>
      <c r="FZ145" s="143" t="s">
        <v>3282</v>
      </c>
      <c r="GA145" s="143" t="s">
        <v>3283</v>
      </c>
      <c r="GB145" s="143" t="s">
        <v>3284</v>
      </c>
      <c r="GC145" s="143" t="s">
        <v>3285</v>
      </c>
      <c r="GD145" s="143" t="s">
        <v>3286</v>
      </c>
      <c r="GE145" s="145" t="s">
        <v>3287</v>
      </c>
      <c r="GF145" s="145" t="s">
        <v>3288</v>
      </c>
      <c r="GG145" s="146" t="s">
        <v>3289</v>
      </c>
      <c r="GH145" s="138"/>
      <c r="GI145" s="147" t="s">
        <v>3278</v>
      </c>
      <c r="GJ145" s="138"/>
      <c r="GK145" s="147"/>
      <c r="GL145" s="55"/>
    </row>
    <row r="146" spans="1:194" ht="20.25" customHeight="1">
      <c r="A146" s="86"/>
      <c r="B146" s="24" t="s">
        <v>3290</v>
      </c>
      <c r="C146" s="141" t="s">
        <v>27</v>
      </c>
      <c r="D146" s="142">
        <v>3</v>
      </c>
      <c r="E146" s="143">
        <v>0</v>
      </c>
      <c r="F146" s="143">
        <v>0</v>
      </c>
      <c r="G146" s="143">
        <v>0</v>
      </c>
      <c r="H146" s="143">
        <v>0</v>
      </c>
      <c r="I146" s="143">
        <v>0</v>
      </c>
      <c r="J146" s="143">
        <v>0</v>
      </c>
      <c r="K146" s="143">
        <v>0</v>
      </c>
      <c r="L146" s="143">
        <v>0</v>
      </c>
      <c r="M146" s="143"/>
      <c r="N146" s="143"/>
      <c r="O146" s="144">
        <f t="shared" si="376"/>
        <v>0</v>
      </c>
      <c r="P146" s="143">
        <v>0</v>
      </c>
      <c r="Q146" s="143">
        <v>0</v>
      </c>
      <c r="R146" s="143">
        <v>0</v>
      </c>
      <c r="S146" s="143">
        <v>0</v>
      </c>
      <c r="T146" s="143">
        <v>0</v>
      </c>
      <c r="U146" s="143">
        <v>0</v>
      </c>
      <c r="V146" s="143">
        <v>0</v>
      </c>
      <c r="W146" s="143">
        <v>0</v>
      </c>
      <c r="X146" s="143"/>
      <c r="Y146" s="143"/>
      <c r="Z146" s="144">
        <f t="shared" si="377"/>
        <v>0</v>
      </c>
      <c r="AA146" s="143">
        <v>0</v>
      </c>
      <c r="AB146" s="143">
        <v>0</v>
      </c>
      <c r="AC146" s="143">
        <v>0</v>
      </c>
      <c r="AD146" s="143">
        <v>0</v>
      </c>
      <c r="AE146" s="143">
        <v>0</v>
      </c>
      <c r="AF146" s="143">
        <v>0</v>
      </c>
      <c r="AG146" s="143">
        <v>0</v>
      </c>
      <c r="AH146" s="143">
        <v>0</v>
      </c>
      <c r="AI146" s="143"/>
      <c r="AJ146" s="143"/>
      <c r="AK146" s="144">
        <f t="shared" si="378"/>
        <v>0</v>
      </c>
      <c r="AL146" s="143">
        <v>0</v>
      </c>
      <c r="AM146" s="143">
        <v>0</v>
      </c>
      <c r="AN146" s="143">
        <v>0</v>
      </c>
      <c r="AO146" s="143">
        <v>0</v>
      </c>
      <c r="AP146" s="143">
        <v>0</v>
      </c>
      <c r="AQ146" s="143">
        <v>0</v>
      </c>
      <c r="AR146" s="143">
        <v>0.19900000000000001</v>
      </c>
      <c r="AS146" s="143">
        <v>0</v>
      </c>
      <c r="AT146" s="143"/>
      <c r="AU146" s="143"/>
      <c r="AV146" s="144">
        <f t="shared" si="379"/>
        <v>0.19900000000000001</v>
      </c>
      <c r="AW146" s="143">
        <v>0</v>
      </c>
      <c r="AX146" s="143">
        <v>0</v>
      </c>
      <c r="AY146" s="143">
        <v>0</v>
      </c>
      <c r="AZ146" s="143">
        <v>0</v>
      </c>
      <c r="BA146" s="143">
        <v>0</v>
      </c>
      <c r="BB146" s="143">
        <v>0</v>
      </c>
      <c r="BC146" s="143">
        <v>0.39800000000000002</v>
      </c>
      <c r="BD146" s="143">
        <v>0</v>
      </c>
      <c r="BE146" s="143"/>
      <c r="BF146" s="143"/>
      <c r="BG146" s="144">
        <f t="shared" si="380"/>
        <v>0.39800000000000002</v>
      </c>
      <c r="BH146" s="143">
        <v>0</v>
      </c>
      <c r="BI146" s="143">
        <v>0</v>
      </c>
      <c r="BJ146" s="143">
        <v>0</v>
      </c>
      <c r="BK146" s="143">
        <v>0</v>
      </c>
      <c r="BL146" s="143">
        <v>0</v>
      </c>
      <c r="BM146" s="143">
        <v>0</v>
      </c>
      <c r="BN146" s="143">
        <v>0.59699999999999998</v>
      </c>
      <c r="BO146" s="143">
        <v>0</v>
      </c>
      <c r="BP146" s="143"/>
      <c r="BQ146" s="143"/>
      <c r="BR146" s="144">
        <f t="shared" si="381"/>
        <v>0.59699999999999998</v>
      </c>
      <c r="BS146" s="143">
        <v>0</v>
      </c>
      <c r="BT146" s="143">
        <v>0</v>
      </c>
      <c r="BU146" s="143">
        <v>0</v>
      </c>
      <c r="BV146" s="143">
        <v>0</v>
      </c>
      <c r="BW146" s="143">
        <v>0</v>
      </c>
      <c r="BX146" s="143">
        <v>0</v>
      </c>
      <c r="BY146" s="143">
        <v>0.79600000000000004</v>
      </c>
      <c r="BZ146" s="143">
        <v>0</v>
      </c>
      <c r="CA146" s="143"/>
      <c r="CB146" s="143"/>
      <c r="CC146" s="144">
        <f t="shared" si="382"/>
        <v>0.79600000000000004</v>
      </c>
      <c r="CD146" s="143">
        <v>0</v>
      </c>
      <c r="CE146" s="143">
        <v>0</v>
      </c>
      <c r="CF146" s="143">
        <v>0</v>
      </c>
      <c r="CG146" s="143">
        <v>0</v>
      </c>
      <c r="CH146" s="143">
        <v>0</v>
      </c>
      <c r="CI146" s="143">
        <v>0</v>
      </c>
      <c r="CJ146" s="143">
        <v>0.996</v>
      </c>
      <c r="CK146" s="143">
        <v>0</v>
      </c>
      <c r="CL146" s="145"/>
      <c r="CM146" s="145"/>
      <c r="CN146" s="146">
        <f t="shared" si="383"/>
        <v>0.996</v>
      </c>
      <c r="CO146" s="138"/>
      <c r="CP146" s="147" t="s">
        <v>3291</v>
      </c>
      <c r="CQ146" s="138"/>
      <c r="CR146" s="147"/>
      <c r="CS146" s="55"/>
      <c r="CT146" s="55"/>
      <c r="CU146" s="24" t="s">
        <v>3290</v>
      </c>
      <c r="CV146" s="141" t="s">
        <v>27</v>
      </c>
      <c r="CW146" s="142">
        <v>3</v>
      </c>
      <c r="CX146" s="143" t="s">
        <v>3292</v>
      </c>
      <c r="CY146" s="143" t="s">
        <v>3293</v>
      </c>
      <c r="CZ146" s="143" t="s">
        <v>3294</v>
      </c>
      <c r="DA146" s="143" t="s">
        <v>3295</v>
      </c>
      <c r="DB146" s="143" t="s">
        <v>3296</v>
      </c>
      <c r="DC146" s="143" t="s">
        <v>3297</v>
      </c>
      <c r="DD146" s="143" t="s">
        <v>3298</v>
      </c>
      <c r="DE146" s="143" t="s">
        <v>3299</v>
      </c>
      <c r="DF146" s="143" t="s">
        <v>3300</v>
      </c>
      <c r="DG146" s="143" t="s">
        <v>3301</v>
      </c>
      <c r="DH146" s="144" t="s">
        <v>3302</v>
      </c>
      <c r="DI146" s="143" t="s">
        <v>3292</v>
      </c>
      <c r="DJ146" s="143" t="s">
        <v>3293</v>
      </c>
      <c r="DK146" s="143" t="s">
        <v>3294</v>
      </c>
      <c r="DL146" s="143" t="s">
        <v>3295</v>
      </c>
      <c r="DM146" s="143" t="s">
        <v>3296</v>
      </c>
      <c r="DN146" s="143" t="s">
        <v>3297</v>
      </c>
      <c r="DO146" s="143" t="s">
        <v>3298</v>
      </c>
      <c r="DP146" s="143" t="s">
        <v>3299</v>
      </c>
      <c r="DQ146" s="143" t="s">
        <v>3300</v>
      </c>
      <c r="DR146" s="143" t="s">
        <v>3301</v>
      </c>
      <c r="DS146" s="144" t="s">
        <v>3302</v>
      </c>
      <c r="DT146" s="143" t="s">
        <v>3292</v>
      </c>
      <c r="DU146" s="143" t="s">
        <v>3293</v>
      </c>
      <c r="DV146" s="143" t="s">
        <v>3294</v>
      </c>
      <c r="DW146" s="143" t="s">
        <v>3295</v>
      </c>
      <c r="DX146" s="143" t="s">
        <v>3296</v>
      </c>
      <c r="DY146" s="143" t="s">
        <v>3297</v>
      </c>
      <c r="DZ146" s="143" t="s">
        <v>3298</v>
      </c>
      <c r="EA146" s="143" t="s">
        <v>3299</v>
      </c>
      <c r="EB146" s="143" t="s">
        <v>3300</v>
      </c>
      <c r="EC146" s="143" t="s">
        <v>3301</v>
      </c>
      <c r="ED146" s="144" t="s">
        <v>3302</v>
      </c>
      <c r="EE146" s="143" t="s">
        <v>3292</v>
      </c>
      <c r="EF146" s="143" t="s">
        <v>3293</v>
      </c>
      <c r="EG146" s="143" t="s">
        <v>3294</v>
      </c>
      <c r="EH146" s="143" t="s">
        <v>3295</v>
      </c>
      <c r="EI146" s="143" t="s">
        <v>3296</v>
      </c>
      <c r="EJ146" s="143" t="s">
        <v>3297</v>
      </c>
      <c r="EK146" s="143" t="s">
        <v>3298</v>
      </c>
      <c r="EL146" s="143" t="s">
        <v>3299</v>
      </c>
      <c r="EM146" s="143" t="s">
        <v>3300</v>
      </c>
      <c r="EN146" s="143" t="s">
        <v>3301</v>
      </c>
      <c r="EO146" s="144" t="s">
        <v>3302</v>
      </c>
      <c r="EP146" s="143" t="s">
        <v>3292</v>
      </c>
      <c r="EQ146" s="143" t="s">
        <v>3293</v>
      </c>
      <c r="ER146" s="143" t="s">
        <v>3294</v>
      </c>
      <c r="ES146" s="143" t="s">
        <v>3295</v>
      </c>
      <c r="ET146" s="143" t="s">
        <v>3296</v>
      </c>
      <c r="EU146" s="143" t="s">
        <v>3297</v>
      </c>
      <c r="EV146" s="143" t="s">
        <v>3298</v>
      </c>
      <c r="EW146" s="143" t="s">
        <v>3299</v>
      </c>
      <c r="EX146" s="143" t="s">
        <v>3300</v>
      </c>
      <c r="EY146" s="143" t="s">
        <v>3301</v>
      </c>
      <c r="EZ146" s="144" t="s">
        <v>3302</v>
      </c>
      <c r="FA146" s="143" t="s">
        <v>3292</v>
      </c>
      <c r="FB146" s="143" t="s">
        <v>3293</v>
      </c>
      <c r="FC146" s="143" t="s">
        <v>3294</v>
      </c>
      <c r="FD146" s="143" t="s">
        <v>3295</v>
      </c>
      <c r="FE146" s="143" t="s">
        <v>3296</v>
      </c>
      <c r="FF146" s="143" t="s">
        <v>3297</v>
      </c>
      <c r="FG146" s="143" t="s">
        <v>3298</v>
      </c>
      <c r="FH146" s="143" t="s">
        <v>3299</v>
      </c>
      <c r="FI146" s="143" t="s">
        <v>3300</v>
      </c>
      <c r="FJ146" s="143" t="s">
        <v>3301</v>
      </c>
      <c r="FK146" s="144" t="s">
        <v>3302</v>
      </c>
      <c r="FL146" s="143" t="s">
        <v>3292</v>
      </c>
      <c r="FM146" s="143" t="s">
        <v>3293</v>
      </c>
      <c r="FN146" s="143" t="s">
        <v>3294</v>
      </c>
      <c r="FO146" s="143" t="s">
        <v>3295</v>
      </c>
      <c r="FP146" s="143" t="s">
        <v>3296</v>
      </c>
      <c r="FQ146" s="143" t="s">
        <v>3297</v>
      </c>
      <c r="FR146" s="143" t="s">
        <v>3298</v>
      </c>
      <c r="FS146" s="143" t="s">
        <v>3299</v>
      </c>
      <c r="FT146" s="143" t="s">
        <v>3300</v>
      </c>
      <c r="FU146" s="143" t="s">
        <v>3301</v>
      </c>
      <c r="FV146" s="144" t="s">
        <v>3302</v>
      </c>
      <c r="FW146" s="143" t="s">
        <v>3292</v>
      </c>
      <c r="FX146" s="143" t="s">
        <v>3293</v>
      </c>
      <c r="FY146" s="143" t="s">
        <v>3294</v>
      </c>
      <c r="FZ146" s="143" t="s">
        <v>3295</v>
      </c>
      <c r="GA146" s="143" t="s">
        <v>3296</v>
      </c>
      <c r="GB146" s="143" t="s">
        <v>3297</v>
      </c>
      <c r="GC146" s="143" t="s">
        <v>3298</v>
      </c>
      <c r="GD146" s="143" t="s">
        <v>3299</v>
      </c>
      <c r="GE146" s="145" t="s">
        <v>3300</v>
      </c>
      <c r="GF146" s="145" t="s">
        <v>3301</v>
      </c>
      <c r="GG146" s="146" t="s">
        <v>3302</v>
      </c>
      <c r="GH146" s="138"/>
      <c r="GI146" s="147" t="s">
        <v>3291</v>
      </c>
      <c r="GJ146" s="138"/>
      <c r="GK146" s="147"/>
      <c r="GL146" s="55"/>
    </row>
    <row r="147" spans="1:194" ht="20.25" customHeight="1">
      <c r="A147" s="86"/>
      <c r="B147" s="24" t="s">
        <v>3303</v>
      </c>
      <c r="C147" s="141" t="s">
        <v>27</v>
      </c>
      <c r="D147" s="142">
        <v>3</v>
      </c>
      <c r="E147" s="144">
        <f t="shared" ref="E147:L147" si="392">IFERROR(SUM(E145:E146), 0)</f>
        <v>0</v>
      </c>
      <c r="F147" s="144">
        <f t="shared" si="392"/>
        <v>0</v>
      </c>
      <c r="G147" s="144">
        <f t="shared" si="392"/>
        <v>0</v>
      </c>
      <c r="H147" s="144">
        <f t="shared" si="392"/>
        <v>0</v>
      </c>
      <c r="I147" s="144">
        <f t="shared" si="392"/>
        <v>0</v>
      </c>
      <c r="J147" s="144">
        <f t="shared" si="392"/>
        <v>0</v>
      </c>
      <c r="K147" s="144">
        <f t="shared" si="392"/>
        <v>0</v>
      </c>
      <c r="L147" s="144">
        <f t="shared" si="392"/>
        <v>0</v>
      </c>
      <c r="M147" s="144">
        <f>IFERROR(SUM(M145:M146), 0)</f>
        <v>0</v>
      </c>
      <c r="N147" s="144">
        <f>IFERROR(SUM(N145:N146), 0)</f>
        <v>0</v>
      </c>
      <c r="O147" s="144">
        <f t="shared" si="376"/>
        <v>0</v>
      </c>
      <c r="P147" s="144">
        <f t="shared" ref="P147:Y147" si="393">IFERROR(SUM(P145:P146), 0)</f>
        <v>0</v>
      </c>
      <c r="Q147" s="144">
        <f t="shared" si="393"/>
        <v>0</v>
      </c>
      <c r="R147" s="144">
        <f t="shared" si="393"/>
        <v>0</v>
      </c>
      <c r="S147" s="144">
        <f t="shared" si="393"/>
        <v>0</v>
      </c>
      <c r="T147" s="144">
        <f t="shared" si="393"/>
        <v>0</v>
      </c>
      <c r="U147" s="144">
        <f t="shared" si="393"/>
        <v>0</v>
      </c>
      <c r="V147" s="144">
        <f t="shared" si="393"/>
        <v>0</v>
      </c>
      <c r="W147" s="144">
        <f t="shared" si="393"/>
        <v>0</v>
      </c>
      <c r="X147" s="144">
        <f t="shared" si="393"/>
        <v>0</v>
      </c>
      <c r="Y147" s="144">
        <f t="shared" si="393"/>
        <v>0</v>
      </c>
      <c r="Z147" s="144">
        <f t="shared" si="377"/>
        <v>0</v>
      </c>
      <c r="AA147" s="144">
        <f t="shared" ref="AA147:AJ147" si="394">IFERROR(SUM(AA145:AA146), 0)</f>
        <v>0</v>
      </c>
      <c r="AB147" s="144">
        <f t="shared" si="394"/>
        <v>0</v>
      </c>
      <c r="AC147" s="144">
        <f t="shared" si="394"/>
        <v>0</v>
      </c>
      <c r="AD147" s="144">
        <f t="shared" si="394"/>
        <v>0</v>
      </c>
      <c r="AE147" s="144">
        <f t="shared" si="394"/>
        <v>0</v>
      </c>
      <c r="AF147" s="144">
        <f t="shared" si="394"/>
        <v>0</v>
      </c>
      <c r="AG147" s="144">
        <f t="shared" si="394"/>
        <v>0</v>
      </c>
      <c r="AH147" s="144">
        <f t="shared" si="394"/>
        <v>0</v>
      </c>
      <c r="AI147" s="144">
        <f t="shared" si="394"/>
        <v>0</v>
      </c>
      <c r="AJ147" s="144">
        <f t="shared" si="394"/>
        <v>0</v>
      </c>
      <c r="AK147" s="144">
        <f t="shared" si="378"/>
        <v>0</v>
      </c>
      <c r="AL147" s="144">
        <f t="shared" ref="AL147:AU147" si="395">IFERROR(SUM(AL145:AL146), 0)</f>
        <v>0</v>
      </c>
      <c r="AM147" s="144">
        <f t="shared" si="395"/>
        <v>0</v>
      </c>
      <c r="AN147" s="144">
        <f t="shared" si="395"/>
        <v>0</v>
      </c>
      <c r="AO147" s="144">
        <f t="shared" si="395"/>
        <v>0</v>
      </c>
      <c r="AP147" s="144">
        <f t="shared" si="395"/>
        <v>0</v>
      </c>
      <c r="AQ147" s="144">
        <f t="shared" si="395"/>
        <v>0</v>
      </c>
      <c r="AR147" s="144">
        <f t="shared" si="395"/>
        <v>1.962</v>
      </c>
      <c r="AS147" s="144">
        <f t="shared" si="395"/>
        <v>0</v>
      </c>
      <c r="AT147" s="144">
        <f t="shared" si="395"/>
        <v>0</v>
      </c>
      <c r="AU147" s="144">
        <f t="shared" si="395"/>
        <v>0</v>
      </c>
      <c r="AV147" s="144">
        <f t="shared" si="379"/>
        <v>1.962</v>
      </c>
      <c r="AW147" s="144">
        <f t="shared" ref="AW147:BF147" si="396">IFERROR(SUM(AW145:AW146), 0)</f>
        <v>0</v>
      </c>
      <c r="AX147" s="144">
        <f t="shared" si="396"/>
        <v>0</v>
      </c>
      <c r="AY147" s="144">
        <f t="shared" si="396"/>
        <v>0</v>
      </c>
      <c r="AZ147" s="144">
        <f t="shared" si="396"/>
        <v>0</v>
      </c>
      <c r="BA147" s="144">
        <f t="shared" si="396"/>
        <v>0</v>
      </c>
      <c r="BB147" s="144">
        <f t="shared" si="396"/>
        <v>0</v>
      </c>
      <c r="BC147" s="144">
        <f t="shared" si="396"/>
        <v>3.8450000000000002</v>
      </c>
      <c r="BD147" s="144">
        <f t="shared" si="396"/>
        <v>0</v>
      </c>
      <c r="BE147" s="144">
        <f t="shared" si="396"/>
        <v>0</v>
      </c>
      <c r="BF147" s="144">
        <f t="shared" si="396"/>
        <v>0</v>
      </c>
      <c r="BG147" s="144">
        <f t="shared" si="380"/>
        <v>3.8450000000000002</v>
      </c>
      <c r="BH147" s="144">
        <f t="shared" ref="BH147:BQ147" si="397">IFERROR(SUM(BH145:BH146), 0)</f>
        <v>0</v>
      </c>
      <c r="BI147" s="144">
        <f t="shared" si="397"/>
        <v>0</v>
      </c>
      <c r="BJ147" s="144">
        <f t="shared" si="397"/>
        <v>0</v>
      </c>
      <c r="BK147" s="144">
        <f t="shared" si="397"/>
        <v>0</v>
      </c>
      <c r="BL147" s="144">
        <f t="shared" si="397"/>
        <v>0</v>
      </c>
      <c r="BM147" s="144">
        <f t="shared" si="397"/>
        <v>0</v>
      </c>
      <c r="BN147" s="144">
        <f t="shared" si="397"/>
        <v>5.6790000000000003</v>
      </c>
      <c r="BO147" s="144">
        <f t="shared" si="397"/>
        <v>0</v>
      </c>
      <c r="BP147" s="144">
        <f t="shared" si="397"/>
        <v>0</v>
      </c>
      <c r="BQ147" s="144">
        <f t="shared" si="397"/>
        <v>0</v>
      </c>
      <c r="BR147" s="144">
        <f t="shared" si="381"/>
        <v>5.6790000000000003</v>
      </c>
      <c r="BS147" s="144">
        <f t="shared" ref="BS147:CB147" si="398">IFERROR(SUM(BS145:BS146), 0)</f>
        <v>0</v>
      </c>
      <c r="BT147" s="144">
        <f t="shared" si="398"/>
        <v>0</v>
      </c>
      <c r="BU147" s="144">
        <f t="shared" si="398"/>
        <v>0</v>
      </c>
      <c r="BV147" s="144">
        <f t="shared" si="398"/>
        <v>0</v>
      </c>
      <c r="BW147" s="144">
        <f t="shared" si="398"/>
        <v>0</v>
      </c>
      <c r="BX147" s="144">
        <f t="shared" si="398"/>
        <v>0</v>
      </c>
      <c r="BY147" s="144">
        <f t="shared" si="398"/>
        <v>5.0760000000000005</v>
      </c>
      <c r="BZ147" s="144">
        <f t="shared" si="398"/>
        <v>0</v>
      </c>
      <c r="CA147" s="144">
        <f t="shared" si="398"/>
        <v>0</v>
      </c>
      <c r="CB147" s="144">
        <f t="shared" si="398"/>
        <v>0</v>
      </c>
      <c r="CC147" s="144">
        <f t="shared" si="382"/>
        <v>5.0760000000000005</v>
      </c>
      <c r="CD147" s="144">
        <f t="shared" ref="CD147:CM147" si="399">IFERROR(SUM(CD145:CD146), 0)</f>
        <v>0</v>
      </c>
      <c r="CE147" s="144">
        <f t="shared" si="399"/>
        <v>0</v>
      </c>
      <c r="CF147" s="144">
        <f t="shared" si="399"/>
        <v>0</v>
      </c>
      <c r="CG147" s="144">
        <f t="shared" si="399"/>
        <v>0</v>
      </c>
      <c r="CH147" s="144">
        <f t="shared" si="399"/>
        <v>0</v>
      </c>
      <c r="CI147" s="144">
        <f t="shared" si="399"/>
        <v>0</v>
      </c>
      <c r="CJ147" s="144">
        <f t="shared" si="399"/>
        <v>3.665</v>
      </c>
      <c r="CK147" s="144">
        <f t="shared" si="399"/>
        <v>0</v>
      </c>
      <c r="CL147" s="148">
        <f t="shared" si="399"/>
        <v>0</v>
      </c>
      <c r="CM147" s="148">
        <f t="shared" si="399"/>
        <v>0</v>
      </c>
      <c r="CN147" s="146">
        <f t="shared" si="383"/>
        <v>3.665</v>
      </c>
      <c r="CO147" s="138"/>
      <c r="CP147" s="147" t="s">
        <v>3304</v>
      </c>
      <c r="CQ147" s="138"/>
      <c r="CR147" s="147"/>
      <c r="CS147" s="55"/>
      <c r="CT147" s="55"/>
      <c r="CU147" s="24" t="s">
        <v>3303</v>
      </c>
      <c r="CV147" s="141" t="s">
        <v>27</v>
      </c>
      <c r="CW147" s="142">
        <v>3</v>
      </c>
      <c r="CX147" s="144" t="s">
        <v>3305</v>
      </c>
      <c r="CY147" s="144" t="s">
        <v>3306</v>
      </c>
      <c r="CZ147" s="144" t="s">
        <v>3307</v>
      </c>
      <c r="DA147" s="144" t="s">
        <v>3308</v>
      </c>
      <c r="DB147" s="144" t="s">
        <v>3309</v>
      </c>
      <c r="DC147" s="144" t="s">
        <v>3310</v>
      </c>
      <c r="DD147" s="144" t="s">
        <v>3311</v>
      </c>
      <c r="DE147" s="144" t="s">
        <v>3312</v>
      </c>
      <c r="DF147" s="144" t="s">
        <v>3313</v>
      </c>
      <c r="DG147" s="144" t="s">
        <v>3314</v>
      </c>
      <c r="DH147" s="144" t="s">
        <v>3315</v>
      </c>
      <c r="DI147" s="144" t="s">
        <v>3305</v>
      </c>
      <c r="DJ147" s="144" t="s">
        <v>3306</v>
      </c>
      <c r="DK147" s="144" t="s">
        <v>3307</v>
      </c>
      <c r="DL147" s="144" t="s">
        <v>3308</v>
      </c>
      <c r="DM147" s="144" t="s">
        <v>3309</v>
      </c>
      <c r="DN147" s="144" t="s">
        <v>3310</v>
      </c>
      <c r="DO147" s="144" t="s">
        <v>3311</v>
      </c>
      <c r="DP147" s="144" t="s">
        <v>3312</v>
      </c>
      <c r="DQ147" s="144" t="s">
        <v>3313</v>
      </c>
      <c r="DR147" s="144" t="s">
        <v>3314</v>
      </c>
      <c r="DS147" s="144" t="s">
        <v>3315</v>
      </c>
      <c r="DT147" s="144" t="s">
        <v>3305</v>
      </c>
      <c r="DU147" s="144" t="s">
        <v>3306</v>
      </c>
      <c r="DV147" s="144" t="s">
        <v>3307</v>
      </c>
      <c r="DW147" s="144" t="s">
        <v>3308</v>
      </c>
      <c r="DX147" s="144" t="s">
        <v>3309</v>
      </c>
      <c r="DY147" s="144" t="s">
        <v>3310</v>
      </c>
      <c r="DZ147" s="144" t="s">
        <v>3311</v>
      </c>
      <c r="EA147" s="144" t="s">
        <v>3312</v>
      </c>
      <c r="EB147" s="144" t="s">
        <v>3313</v>
      </c>
      <c r="EC147" s="144" t="s">
        <v>3314</v>
      </c>
      <c r="ED147" s="144" t="s">
        <v>3315</v>
      </c>
      <c r="EE147" s="144" t="s">
        <v>3305</v>
      </c>
      <c r="EF147" s="144" t="s">
        <v>3306</v>
      </c>
      <c r="EG147" s="144" t="s">
        <v>3307</v>
      </c>
      <c r="EH147" s="144" t="s">
        <v>3308</v>
      </c>
      <c r="EI147" s="144" t="s">
        <v>3309</v>
      </c>
      <c r="EJ147" s="144" t="s">
        <v>3310</v>
      </c>
      <c r="EK147" s="144" t="s">
        <v>3311</v>
      </c>
      <c r="EL147" s="144" t="s">
        <v>3312</v>
      </c>
      <c r="EM147" s="144" t="s">
        <v>3313</v>
      </c>
      <c r="EN147" s="144" t="s">
        <v>3314</v>
      </c>
      <c r="EO147" s="144" t="s">
        <v>3315</v>
      </c>
      <c r="EP147" s="144" t="s">
        <v>3305</v>
      </c>
      <c r="EQ147" s="144" t="s">
        <v>3306</v>
      </c>
      <c r="ER147" s="144" t="s">
        <v>3307</v>
      </c>
      <c r="ES147" s="144" t="s">
        <v>3308</v>
      </c>
      <c r="ET147" s="144" t="s">
        <v>3309</v>
      </c>
      <c r="EU147" s="144" t="s">
        <v>3310</v>
      </c>
      <c r="EV147" s="144" t="s">
        <v>3311</v>
      </c>
      <c r="EW147" s="144" t="s">
        <v>3312</v>
      </c>
      <c r="EX147" s="144" t="s">
        <v>3313</v>
      </c>
      <c r="EY147" s="144" t="s">
        <v>3314</v>
      </c>
      <c r="EZ147" s="144" t="s">
        <v>3315</v>
      </c>
      <c r="FA147" s="144" t="s">
        <v>3305</v>
      </c>
      <c r="FB147" s="144" t="s">
        <v>3306</v>
      </c>
      <c r="FC147" s="144" t="s">
        <v>3307</v>
      </c>
      <c r="FD147" s="144" t="s">
        <v>3308</v>
      </c>
      <c r="FE147" s="144" t="s">
        <v>3309</v>
      </c>
      <c r="FF147" s="144" t="s">
        <v>3310</v>
      </c>
      <c r="FG147" s="144" t="s">
        <v>3311</v>
      </c>
      <c r="FH147" s="144" t="s">
        <v>3312</v>
      </c>
      <c r="FI147" s="144" t="s">
        <v>3313</v>
      </c>
      <c r="FJ147" s="144" t="s">
        <v>3314</v>
      </c>
      <c r="FK147" s="144" t="s">
        <v>3315</v>
      </c>
      <c r="FL147" s="144" t="s">
        <v>3305</v>
      </c>
      <c r="FM147" s="144" t="s">
        <v>3306</v>
      </c>
      <c r="FN147" s="144" t="s">
        <v>3307</v>
      </c>
      <c r="FO147" s="144" t="s">
        <v>3308</v>
      </c>
      <c r="FP147" s="144" t="s">
        <v>3309</v>
      </c>
      <c r="FQ147" s="144" t="s">
        <v>3310</v>
      </c>
      <c r="FR147" s="144" t="s">
        <v>3311</v>
      </c>
      <c r="FS147" s="144" t="s">
        <v>3312</v>
      </c>
      <c r="FT147" s="144" t="s">
        <v>3313</v>
      </c>
      <c r="FU147" s="144" t="s">
        <v>3314</v>
      </c>
      <c r="FV147" s="144" t="s">
        <v>3315</v>
      </c>
      <c r="FW147" s="144" t="s">
        <v>3305</v>
      </c>
      <c r="FX147" s="144" t="s">
        <v>3306</v>
      </c>
      <c r="FY147" s="144" t="s">
        <v>3307</v>
      </c>
      <c r="FZ147" s="144" t="s">
        <v>3308</v>
      </c>
      <c r="GA147" s="144" t="s">
        <v>3309</v>
      </c>
      <c r="GB147" s="144" t="s">
        <v>3310</v>
      </c>
      <c r="GC147" s="144" t="s">
        <v>3311</v>
      </c>
      <c r="GD147" s="144" t="s">
        <v>3312</v>
      </c>
      <c r="GE147" s="148" t="s">
        <v>3313</v>
      </c>
      <c r="GF147" s="148" t="s">
        <v>3314</v>
      </c>
      <c r="GG147" s="146" t="s">
        <v>3315</v>
      </c>
      <c r="GH147" s="138"/>
      <c r="GI147" s="147" t="s">
        <v>3304</v>
      </c>
      <c r="GJ147" s="138"/>
      <c r="GK147" s="147"/>
      <c r="GL147" s="55"/>
    </row>
    <row r="148" spans="1:194" ht="20.25" customHeight="1">
      <c r="A148" s="86"/>
      <c r="B148" s="24" t="s">
        <v>3316</v>
      </c>
      <c r="C148" s="141" t="s">
        <v>27</v>
      </c>
      <c r="D148" s="142">
        <v>3</v>
      </c>
      <c r="E148" s="143">
        <v>0</v>
      </c>
      <c r="F148" s="143">
        <v>0</v>
      </c>
      <c r="G148" s="143">
        <v>0</v>
      </c>
      <c r="H148" s="143">
        <v>0</v>
      </c>
      <c r="I148" s="143">
        <v>0</v>
      </c>
      <c r="J148" s="143">
        <v>0</v>
      </c>
      <c r="K148" s="143">
        <v>0</v>
      </c>
      <c r="L148" s="143">
        <v>0</v>
      </c>
      <c r="M148" s="143"/>
      <c r="N148" s="143"/>
      <c r="O148" s="144">
        <f t="shared" si="376"/>
        <v>0</v>
      </c>
      <c r="P148" s="143">
        <v>0</v>
      </c>
      <c r="Q148" s="143">
        <v>0</v>
      </c>
      <c r="R148" s="143">
        <v>0</v>
      </c>
      <c r="S148" s="143">
        <v>0</v>
      </c>
      <c r="T148" s="143">
        <v>0</v>
      </c>
      <c r="U148" s="143">
        <v>0</v>
      </c>
      <c r="V148" s="143">
        <v>0</v>
      </c>
      <c r="W148" s="143">
        <v>0</v>
      </c>
      <c r="X148" s="143"/>
      <c r="Y148" s="143"/>
      <c r="Z148" s="144">
        <f t="shared" si="377"/>
        <v>0</v>
      </c>
      <c r="AA148" s="143">
        <v>0</v>
      </c>
      <c r="AB148" s="143">
        <v>0</v>
      </c>
      <c r="AC148" s="143">
        <v>0</v>
      </c>
      <c r="AD148" s="143">
        <v>0</v>
      </c>
      <c r="AE148" s="143">
        <v>0</v>
      </c>
      <c r="AF148" s="143">
        <v>0</v>
      </c>
      <c r="AG148" s="143">
        <v>0</v>
      </c>
      <c r="AH148" s="143">
        <v>0</v>
      </c>
      <c r="AI148" s="143"/>
      <c r="AJ148" s="143"/>
      <c r="AK148" s="144">
        <f t="shared" si="378"/>
        <v>0</v>
      </c>
      <c r="AL148" s="143">
        <v>0</v>
      </c>
      <c r="AM148" s="143">
        <v>0</v>
      </c>
      <c r="AN148" s="143">
        <v>0</v>
      </c>
      <c r="AO148" s="143">
        <v>0</v>
      </c>
      <c r="AP148" s="143">
        <v>0</v>
      </c>
      <c r="AQ148" s="143">
        <v>0</v>
      </c>
      <c r="AR148" s="143">
        <v>3.1869999999999998</v>
      </c>
      <c r="AS148" s="143">
        <v>0</v>
      </c>
      <c r="AT148" s="143"/>
      <c r="AU148" s="143"/>
      <c r="AV148" s="144">
        <f t="shared" si="379"/>
        <v>3.1869999999999998</v>
      </c>
      <c r="AW148" s="143">
        <v>0</v>
      </c>
      <c r="AX148" s="143">
        <v>0</v>
      </c>
      <c r="AY148" s="143">
        <v>0</v>
      </c>
      <c r="AZ148" s="143">
        <v>0</v>
      </c>
      <c r="BA148" s="143">
        <v>0</v>
      </c>
      <c r="BB148" s="143">
        <v>0</v>
      </c>
      <c r="BC148" s="143">
        <v>3.1150000000000002</v>
      </c>
      <c r="BD148" s="143">
        <v>0</v>
      </c>
      <c r="BE148" s="143"/>
      <c r="BF148" s="143"/>
      <c r="BG148" s="144">
        <f t="shared" si="380"/>
        <v>3.1150000000000002</v>
      </c>
      <c r="BH148" s="143">
        <v>0</v>
      </c>
      <c r="BI148" s="143">
        <v>0</v>
      </c>
      <c r="BJ148" s="143">
        <v>0</v>
      </c>
      <c r="BK148" s="143">
        <v>0</v>
      </c>
      <c r="BL148" s="143">
        <v>0</v>
      </c>
      <c r="BM148" s="143">
        <v>0</v>
      </c>
      <c r="BN148" s="143">
        <v>3.0619999999999998</v>
      </c>
      <c r="BO148" s="143">
        <v>0</v>
      </c>
      <c r="BP148" s="143"/>
      <c r="BQ148" s="143"/>
      <c r="BR148" s="144">
        <f t="shared" si="381"/>
        <v>3.0619999999999998</v>
      </c>
      <c r="BS148" s="143">
        <v>0</v>
      </c>
      <c r="BT148" s="143">
        <v>0</v>
      </c>
      <c r="BU148" s="143">
        <v>0</v>
      </c>
      <c r="BV148" s="143">
        <v>0</v>
      </c>
      <c r="BW148" s="143">
        <v>0</v>
      </c>
      <c r="BX148" s="143">
        <v>0</v>
      </c>
      <c r="BY148" s="143">
        <v>3.0939999999999999</v>
      </c>
      <c r="BZ148" s="143">
        <v>0</v>
      </c>
      <c r="CA148" s="143"/>
      <c r="CB148" s="143"/>
      <c r="CC148" s="144">
        <f t="shared" si="382"/>
        <v>3.0939999999999999</v>
      </c>
      <c r="CD148" s="143">
        <v>0</v>
      </c>
      <c r="CE148" s="143">
        <v>0</v>
      </c>
      <c r="CF148" s="143">
        <v>0</v>
      </c>
      <c r="CG148" s="143">
        <v>0</v>
      </c>
      <c r="CH148" s="143">
        <v>0</v>
      </c>
      <c r="CI148" s="143">
        <v>0</v>
      </c>
      <c r="CJ148" s="143">
        <v>3.2160000000000002</v>
      </c>
      <c r="CK148" s="143">
        <v>0</v>
      </c>
      <c r="CL148" s="145"/>
      <c r="CM148" s="145"/>
      <c r="CN148" s="146">
        <f t="shared" si="383"/>
        <v>3.2160000000000002</v>
      </c>
      <c r="CO148" s="138"/>
      <c r="CP148" s="147" t="s">
        <v>3317</v>
      </c>
      <c r="CQ148" s="138"/>
      <c r="CR148" s="147"/>
      <c r="CS148" s="55"/>
      <c r="CT148" s="55"/>
      <c r="CU148" s="24" t="s">
        <v>3316</v>
      </c>
      <c r="CV148" s="141" t="s">
        <v>27</v>
      </c>
      <c r="CW148" s="142">
        <v>3</v>
      </c>
      <c r="CX148" s="143" t="s">
        <v>3318</v>
      </c>
      <c r="CY148" s="143" t="s">
        <v>3319</v>
      </c>
      <c r="CZ148" s="143" t="s">
        <v>3320</v>
      </c>
      <c r="DA148" s="143" t="s">
        <v>3321</v>
      </c>
      <c r="DB148" s="143" t="s">
        <v>3322</v>
      </c>
      <c r="DC148" s="143" t="s">
        <v>3323</v>
      </c>
      <c r="DD148" s="143" t="s">
        <v>3324</v>
      </c>
      <c r="DE148" s="143" t="s">
        <v>3325</v>
      </c>
      <c r="DF148" s="143" t="s">
        <v>3326</v>
      </c>
      <c r="DG148" s="143" t="s">
        <v>3327</v>
      </c>
      <c r="DH148" s="144" t="s">
        <v>3328</v>
      </c>
      <c r="DI148" s="143" t="s">
        <v>3318</v>
      </c>
      <c r="DJ148" s="143" t="s">
        <v>3319</v>
      </c>
      <c r="DK148" s="143" t="s">
        <v>3320</v>
      </c>
      <c r="DL148" s="143" t="s">
        <v>3321</v>
      </c>
      <c r="DM148" s="143" t="s">
        <v>3322</v>
      </c>
      <c r="DN148" s="143" t="s">
        <v>3323</v>
      </c>
      <c r="DO148" s="143" t="s">
        <v>3324</v>
      </c>
      <c r="DP148" s="143" t="s">
        <v>3325</v>
      </c>
      <c r="DQ148" s="143" t="s">
        <v>3326</v>
      </c>
      <c r="DR148" s="143" t="s">
        <v>3327</v>
      </c>
      <c r="DS148" s="144" t="s">
        <v>3328</v>
      </c>
      <c r="DT148" s="143" t="s">
        <v>3318</v>
      </c>
      <c r="DU148" s="143" t="s">
        <v>3319</v>
      </c>
      <c r="DV148" s="143" t="s">
        <v>3320</v>
      </c>
      <c r="DW148" s="143" t="s">
        <v>3321</v>
      </c>
      <c r="DX148" s="143" t="s">
        <v>3322</v>
      </c>
      <c r="DY148" s="143" t="s">
        <v>3323</v>
      </c>
      <c r="DZ148" s="143" t="s">
        <v>3324</v>
      </c>
      <c r="EA148" s="143" t="s">
        <v>3325</v>
      </c>
      <c r="EB148" s="143" t="s">
        <v>3326</v>
      </c>
      <c r="EC148" s="143" t="s">
        <v>3327</v>
      </c>
      <c r="ED148" s="144" t="s">
        <v>3328</v>
      </c>
      <c r="EE148" s="143" t="s">
        <v>3318</v>
      </c>
      <c r="EF148" s="143" t="s">
        <v>3319</v>
      </c>
      <c r="EG148" s="143" t="s">
        <v>3320</v>
      </c>
      <c r="EH148" s="143" t="s">
        <v>3321</v>
      </c>
      <c r="EI148" s="143" t="s">
        <v>3322</v>
      </c>
      <c r="EJ148" s="143" t="s">
        <v>3323</v>
      </c>
      <c r="EK148" s="143" t="s">
        <v>3324</v>
      </c>
      <c r="EL148" s="143" t="s">
        <v>3325</v>
      </c>
      <c r="EM148" s="143" t="s">
        <v>3326</v>
      </c>
      <c r="EN148" s="143" t="s">
        <v>3327</v>
      </c>
      <c r="EO148" s="144" t="s">
        <v>3328</v>
      </c>
      <c r="EP148" s="143" t="s">
        <v>3318</v>
      </c>
      <c r="EQ148" s="143" t="s">
        <v>3319</v>
      </c>
      <c r="ER148" s="143" t="s">
        <v>3320</v>
      </c>
      <c r="ES148" s="143" t="s">
        <v>3321</v>
      </c>
      <c r="ET148" s="143" t="s">
        <v>3322</v>
      </c>
      <c r="EU148" s="143" t="s">
        <v>3323</v>
      </c>
      <c r="EV148" s="143" t="s">
        <v>3324</v>
      </c>
      <c r="EW148" s="143" t="s">
        <v>3325</v>
      </c>
      <c r="EX148" s="143" t="s">
        <v>3326</v>
      </c>
      <c r="EY148" s="143" t="s">
        <v>3327</v>
      </c>
      <c r="EZ148" s="144" t="s">
        <v>3328</v>
      </c>
      <c r="FA148" s="143" t="s">
        <v>3318</v>
      </c>
      <c r="FB148" s="143" t="s">
        <v>3319</v>
      </c>
      <c r="FC148" s="143" t="s">
        <v>3320</v>
      </c>
      <c r="FD148" s="143" t="s">
        <v>3321</v>
      </c>
      <c r="FE148" s="143" t="s">
        <v>3322</v>
      </c>
      <c r="FF148" s="143" t="s">
        <v>3323</v>
      </c>
      <c r="FG148" s="143" t="s">
        <v>3324</v>
      </c>
      <c r="FH148" s="143" t="s">
        <v>3325</v>
      </c>
      <c r="FI148" s="143" t="s">
        <v>3326</v>
      </c>
      <c r="FJ148" s="143" t="s">
        <v>3327</v>
      </c>
      <c r="FK148" s="144" t="s">
        <v>3328</v>
      </c>
      <c r="FL148" s="143" t="s">
        <v>3318</v>
      </c>
      <c r="FM148" s="143" t="s">
        <v>3319</v>
      </c>
      <c r="FN148" s="143" t="s">
        <v>3320</v>
      </c>
      <c r="FO148" s="143" t="s">
        <v>3321</v>
      </c>
      <c r="FP148" s="143" t="s">
        <v>3322</v>
      </c>
      <c r="FQ148" s="143" t="s">
        <v>3323</v>
      </c>
      <c r="FR148" s="143" t="s">
        <v>3324</v>
      </c>
      <c r="FS148" s="143" t="s">
        <v>3325</v>
      </c>
      <c r="FT148" s="143" t="s">
        <v>3326</v>
      </c>
      <c r="FU148" s="143" t="s">
        <v>3327</v>
      </c>
      <c r="FV148" s="144" t="s">
        <v>3328</v>
      </c>
      <c r="FW148" s="143" t="s">
        <v>3318</v>
      </c>
      <c r="FX148" s="143" t="s">
        <v>3319</v>
      </c>
      <c r="FY148" s="143" t="s">
        <v>3320</v>
      </c>
      <c r="FZ148" s="143" t="s">
        <v>3321</v>
      </c>
      <c r="GA148" s="143" t="s">
        <v>3322</v>
      </c>
      <c r="GB148" s="143" t="s">
        <v>3323</v>
      </c>
      <c r="GC148" s="143" t="s">
        <v>3324</v>
      </c>
      <c r="GD148" s="143" t="s">
        <v>3325</v>
      </c>
      <c r="GE148" s="145" t="s">
        <v>3326</v>
      </c>
      <c r="GF148" s="145" t="s">
        <v>3327</v>
      </c>
      <c r="GG148" s="146" t="s">
        <v>3328</v>
      </c>
      <c r="GH148" s="138"/>
      <c r="GI148" s="147" t="s">
        <v>3317</v>
      </c>
      <c r="GJ148" s="138"/>
      <c r="GK148" s="147"/>
      <c r="GL148" s="55"/>
    </row>
    <row r="149" spans="1:194" ht="20.25" customHeight="1">
      <c r="A149" s="86"/>
      <c r="B149" s="24" t="s">
        <v>3329</v>
      </c>
      <c r="C149" s="141" t="s">
        <v>27</v>
      </c>
      <c r="D149" s="142">
        <v>3</v>
      </c>
      <c r="E149" s="143">
        <v>0</v>
      </c>
      <c r="F149" s="143">
        <v>0</v>
      </c>
      <c r="G149" s="143">
        <v>0</v>
      </c>
      <c r="H149" s="143">
        <v>0</v>
      </c>
      <c r="I149" s="143">
        <v>0</v>
      </c>
      <c r="J149" s="143">
        <v>0</v>
      </c>
      <c r="K149" s="143">
        <v>0</v>
      </c>
      <c r="L149" s="143">
        <v>0</v>
      </c>
      <c r="M149" s="143"/>
      <c r="N149" s="143"/>
      <c r="O149" s="144">
        <f t="shared" si="376"/>
        <v>0</v>
      </c>
      <c r="P149" s="143">
        <v>0</v>
      </c>
      <c r="Q149" s="143">
        <v>0</v>
      </c>
      <c r="R149" s="143">
        <v>0</v>
      </c>
      <c r="S149" s="143">
        <v>0</v>
      </c>
      <c r="T149" s="143">
        <v>0</v>
      </c>
      <c r="U149" s="143">
        <v>0</v>
      </c>
      <c r="V149" s="143">
        <v>0</v>
      </c>
      <c r="W149" s="143">
        <v>0</v>
      </c>
      <c r="X149" s="143"/>
      <c r="Y149" s="143"/>
      <c r="Z149" s="144">
        <f t="shared" si="377"/>
        <v>0</v>
      </c>
      <c r="AA149" s="143">
        <v>0</v>
      </c>
      <c r="AB149" s="143">
        <v>0</v>
      </c>
      <c r="AC149" s="143">
        <v>0</v>
      </c>
      <c r="AD149" s="143">
        <v>0</v>
      </c>
      <c r="AE149" s="143">
        <v>0</v>
      </c>
      <c r="AF149" s="143">
        <v>0</v>
      </c>
      <c r="AG149" s="143">
        <v>0</v>
      </c>
      <c r="AH149" s="143">
        <v>0</v>
      </c>
      <c r="AI149" s="143"/>
      <c r="AJ149" s="143"/>
      <c r="AK149" s="144">
        <f t="shared" si="378"/>
        <v>0</v>
      </c>
      <c r="AL149" s="143">
        <v>0</v>
      </c>
      <c r="AM149" s="143">
        <v>0</v>
      </c>
      <c r="AN149" s="143">
        <v>0</v>
      </c>
      <c r="AO149" s="143">
        <v>0</v>
      </c>
      <c r="AP149" s="143">
        <v>0</v>
      </c>
      <c r="AQ149" s="143">
        <v>0</v>
      </c>
      <c r="AR149" s="143">
        <v>4.9000000000000002E-2</v>
      </c>
      <c r="AS149" s="143">
        <v>0</v>
      </c>
      <c r="AT149" s="143"/>
      <c r="AU149" s="143"/>
      <c r="AV149" s="144">
        <f t="shared" si="379"/>
        <v>4.9000000000000002E-2</v>
      </c>
      <c r="AW149" s="143">
        <v>0</v>
      </c>
      <c r="AX149" s="143">
        <v>0</v>
      </c>
      <c r="AY149" s="143">
        <v>0</v>
      </c>
      <c r="AZ149" s="143">
        <v>0</v>
      </c>
      <c r="BA149" s="143">
        <v>0</v>
      </c>
      <c r="BB149" s="143">
        <v>0</v>
      </c>
      <c r="BC149" s="143">
        <v>9.7000000000000003E-2</v>
      </c>
      <c r="BD149" s="143">
        <v>0</v>
      </c>
      <c r="BE149" s="143"/>
      <c r="BF149" s="143"/>
      <c r="BG149" s="144">
        <f t="shared" si="380"/>
        <v>9.7000000000000003E-2</v>
      </c>
      <c r="BH149" s="143">
        <v>0</v>
      </c>
      <c r="BI149" s="143">
        <v>0</v>
      </c>
      <c r="BJ149" s="143">
        <v>0</v>
      </c>
      <c r="BK149" s="143">
        <v>0</v>
      </c>
      <c r="BL149" s="143">
        <v>0</v>
      </c>
      <c r="BM149" s="143">
        <v>0</v>
      </c>
      <c r="BN149" s="143">
        <v>0.14599999999999999</v>
      </c>
      <c r="BO149" s="143">
        <v>0</v>
      </c>
      <c r="BP149" s="143"/>
      <c r="BQ149" s="143"/>
      <c r="BR149" s="144">
        <f t="shared" si="381"/>
        <v>0.14599999999999999</v>
      </c>
      <c r="BS149" s="143">
        <v>0</v>
      </c>
      <c r="BT149" s="143">
        <v>0</v>
      </c>
      <c r="BU149" s="143">
        <v>0</v>
      </c>
      <c r="BV149" s="143">
        <v>0</v>
      </c>
      <c r="BW149" s="143">
        <v>0</v>
      </c>
      <c r="BX149" s="143">
        <v>0</v>
      </c>
      <c r="BY149" s="143">
        <v>0.19500000000000001</v>
      </c>
      <c r="BZ149" s="143">
        <v>0</v>
      </c>
      <c r="CA149" s="143"/>
      <c r="CB149" s="143"/>
      <c r="CC149" s="144">
        <f t="shared" si="382"/>
        <v>0.19500000000000001</v>
      </c>
      <c r="CD149" s="143">
        <v>0</v>
      </c>
      <c r="CE149" s="143">
        <v>0</v>
      </c>
      <c r="CF149" s="143">
        <v>0</v>
      </c>
      <c r="CG149" s="143">
        <v>0</v>
      </c>
      <c r="CH149" s="143">
        <v>0</v>
      </c>
      <c r="CI149" s="143">
        <v>0</v>
      </c>
      <c r="CJ149" s="143">
        <v>0.24399999999999999</v>
      </c>
      <c r="CK149" s="143">
        <v>0</v>
      </c>
      <c r="CL149" s="145"/>
      <c r="CM149" s="145"/>
      <c r="CN149" s="146">
        <f t="shared" si="383"/>
        <v>0.24399999999999999</v>
      </c>
      <c r="CO149" s="138"/>
      <c r="CP149" s="147" t="s">
        <v>3330</v>
      </c>
      <c r="CQ149" s="138"/>
      <c r="CR149" s="147"/>
      <c r="CS149" s="55"/>
      <c r="CT149" s="55"/>
      <c r="CU149" s="24" t="s">
        <v>3329</v>
      </c>
      <c r="CV149" s="141" t="s">
        <v>27</v>
      </c>
      <c r="CW149" s="142">
        <v>3</v>
      </c>
      <c r="CX149" s="143" t="s">
        <v>3331</v>
      </c>
      <c r="CY149" s="143" t="s">
        <v>3332</v>
      </c>
      <c r="CZ149" s="143" t="s">
        <v>3333</v>
      </c>
      <c r="DA149" s="143" t="s">
        <v>3334</v>
      </c>
      <c r="DB149" s="143" t="s">
        <v>3335</v>
      </c>
      <c r="DC149" s="143" t="s">
        <v>3336</v>
      </c>
      <c r="DD149" s="143" t="s">
        <v>3337</v>
      </c>
      <c r="DE149" s="143" t="s">
        <v>3338</v>
      </c>
      <c r="DF149" s="143" t="s">
        <v>3339</v>
      </c>
      <c r="DG149" s="143" t="s">
        <v>3340</v>
      </c>
      <c r="DH149" s="144" t="s">
        <v>3341</v>
      </c>
      <c r="DI149" s="143" t="s">
        <v>3331</v>
      </c>
      <c r="DJ149" s="143" t="s">
        <v>3332</v>
      </c>
      <c r="DK149" s="143" t="s">
        <v>3333</v>
      </c>
      <c r="DL149" s="143" t="s">
        <v>3334</v>
      </c>
      <c r="DM149" s="143" t="s">
        <v>3335</v>
      </c>
      <c r="DN149" s="143" t="s">
        <v>3336</v>
      </c>
      <c r="DO149" s="143" t="s">
        <v>3337</v>
      </c>
      <c r="DP149" s="143" t="s">
        <v>3338</v>
      </c>
      <c r="DQ149" s="143" t="s">
        <v>3339</v>
      </c>
      <c r="DR149" s="143" t="s">
        <v>3340</v>
      </c>
      <c r="DS149" s="144" t="s">
        <v>3341</v>
      </c>
      <c r="DT149" s="143" t="s">
        <v>3331</v>
      </c>
      <c r="DU149" s="143" t="s">
        <v>3332</v>
      </c>
      <c r="DV149" s="143" t="s">
        <v>3333</v>
      </c>
      <c r="DW149" s="143" t="s">
        <v>3334</v>
      </c>
      <c r="DX149" s="143" t="s">
        <v>3335</v>
      </c>
      <c r="DY149" s="143" t="s">
        <v>3336</v>
      </c>
      <c r="DZ149" s="143" t="s">
        <v>3337</v>
      </c>
      <c r="EA149" s="143" t="s">
        <v>3338</v>
      </c>
      <c r="EB149" s="143" t="s">
        <v>3339</v>
      </c>
      <c r="EC149" s="143" t="s">
        <v>3340</v>
      </c>
      <c r="ED149" s="144" t="s">
        <v>3341</v>
      </c>
      <c r="EE149" s="143" t="s">
        <v>3331</v>
      </c>
      <c r="EF149" s="143" t="s">
        <v>3332</v>
      </c>
      <c r="EG149" s="143" t="s">
        <v>3333</v>
      </c>
      <c r="EH149" s="143" t="s">
        <v>3334</v>
      </c>
      <c r="EI149" s="143" t="s">
        <v>3335</v>
      </c>
      <c r="EJ149" s="143" t="s">
        <v>3336</v>
      </c>
      <c r="EK149" s="143" t="s">
        <v>3337</v>
      </c>
      <c r="EL149" s="143" t="s">
        <v>3338</v>
      </c>
      <c r="EM149" s="143" t="s">
        <v>3339</v>
      </c>
      <c r="EN149" s="143" t="s">
        <v>3340</v>
      </c>
      <c r="EO149" s="144" t="s">
        <v>3341</v>
      </c>
      <c r="EP149" s="143" t="s">
        <v>3331</v>
      </c>
      <c r="EQ149" s="143" t="s">
        <v>3332</v>
      </c>
      <c r="ER149" s="143" t="s">
        <v>3333</v>
      </c>
      <c r="ES149" s="143" t="s">
        <v>3334</v>
      </c>
      <c r="ET149" s="143" t="s">
        <v>3335</v>
      </c>
      <c r="EU149" s="143" t="s">
        <v>3336</v>
      </c>
      <c r="EV149" s="143" t="s">
        <v>3337</v>
      </c>
      <c r="EW149" s="143" t="s">
        <v>3338</v>
      </c>
      <c r="EX149" s="143" t="s">
        <v>3339</v>
      </c>
      <c r="EY149" s="143" t="s">
        <v>3340</v>
      </c>
      <c r="EZ149" s="144" t="s">
        <v>3341</v>
      </c>
      <c r="FA149" s="143" t="s">
        <v>3331</v>
      </c>
      <c r="FB149" s="143" t="s">
        <v>3332</v>
      </c>
      <c r="FC149" s="143" t="s">
        <v>3333</v>
      </c>
      <c r="FD149" s="143" t="s">
        <v>3334</v>
      </c>
      <c r="FE149" s="143" t="s">
        <v>3335</v>
      </c>
      <c r="FF149" s="143" t="s">
        <v>3336</v>
      </c>
      <c r="FG149" s="143" t="s">
        <v>3337</v>
      </c>
      <c r="FH149" s="143" t="s">
        <v>3338</v>
      </c>
      <c r="FI149" s="143" t="s">
        <v>3339</v>
      </c>
      <c r="FJ149" s="143" t="s">
        <v>3340</v>
      </c>
      <c r="FK149" s="144" t="s">
        <v>3341</v>
      </c>
      <c r="FL149" s="143" t="s">
        <v>3331</v>
      </c>
      <c r="FM149" s="143" t="s">
        <v>3332</v>
      </c>
      <c r="FN149" s="143" t="s">
        <v>3333</v>
      </c>
      <c r="FO149" s="143" t="s">
        <v>3334</v>
      </c>
      <c r="FP149" s="143" t="s">
        <v>3335</v>
      </c>
      <c r="FQ149" s="143" t="s">
        <v>3336</v>
      </c>
      <c r="FR149" s="143" t="s">
        <v>3337</v>
      </c>
      <c r="FS149" s="143" t="s">
        <v>3338</v>
      </c>
      <c r="FT149" s="143" t="s">
        <v>3339</v>
      </c>
      <c r="FU149" s="143" t="s">
        <v>3340</v>
      </c>
      <c r="FV149" s="144" t="s">
        <v>3341</v>
      </c>
      <c r="FW149" s="143" t="s">
        <v>3331</v>
      </c>
      <c r="FX149" s="143" t="s">
        <v>3332</v>
      </c>
      <c r="FY149" s="143" t="s">
        <v>3333</v>
      </c>
      <c r="FZ149" s="143" t="s">
        <v>3334</v>
      </c>
      <c r="GA149" s="143" t="s">
        <v>3335</v>
      </c>
      <c r="GB149" s="143" t="s">
        <v>3336</v>
      </c>
      <c r="GC149" s="143" t="s">
        <v>3337</v>
      </c>
      <c r="GD149" s="143" t="s">
        <v>3338</v>
      </c>
      <c r="GE149" s="145" t="s">
        <v>3339</v>
      </c>
      <c r="GF149" s="145" t="s">
        <v>3340</v>
      </c>
      <c r="GG149" s="146" t="s">
        <v>3341</v>
      </c>
      <c r="GH149" s="138"/>
      <c r="GI149" s="147" t="s">
        <v>3330</v>
      </c>
      <c r="GJ149" s="138"/>
      <c r="GK149" s="147"/>
      <c r="GL149" s="55"/>
    </row>
    <row r="150" spans="1:194" ht="20.25" customHeight="1">
      <c r="A150" s="86"/>
      <c r="B150" s="24" t="s">
        <v>3342</v>
      </c>
      <c r="C150" s="141" t="s">
        <v>27</v>
      </c>
      <c r="D150" s="142">
        <v>3</v>
      </c>
      <c r="E150" s="144">
        <f t="shared" ref="E150:L150" si="400">IFERROR(SUM(E148:E149), 0)</f>
        <v>0</v>
      </c>
      <c r="F150" s="144">
        <f t="shared" si="400"/>
        <v>0</v>
      </c>
      <c r="G150" s="144">
        <f t="shared" si="400"/>
        <v>0</v>
      </c>
      <c r="H150" s="144">
        <f t="shared" si="400"/>
        <v>0</v>
      </c>
      <c r="I150" s="144">
        <f t="shared" si="400"/>
        <v>0</v>
      </c>
      <c r="J150" s="144">
        <f t="shared" si="400"/>
        <v>0</v>
      </c>
      <c r="K150" s="144">
        <f t="shared" si="400"/>
        <v>0</v>
      </c>
      <c r="L150" s="144">
        <f t="shared" si="400"/>
        <v>0</v>
      </c>
      <c r="M150" s="144">
        <f>IFERROR(SUM(M148:M149), 0)</f>
        <v>0</v>
      </c>
      <c r="N150" s="144">
        <f>IFERROR(SUM(N148:N149), 0)</f>
        <v>0</v>
      </c>
      <c r="O150" s="144">
        <f t="shared" si="376"/>
        <v>0</v>
      </c>
      <c r="P150" s="144">
        <f t="shared" ref="P150:Y150" si="401">IFERROR(SUM(P148:P149), 0)</f>
        <v>0</v>
      </c>
      <c r="Q150" s="144">
        <f t="shared" si="401"/>
        <v>0</v>
      </c>
      <c r="R150" s="144">
        <f t="shared" si="401"/>
        <v>0</v>
      </c>
      <c r="S150" s="144">
        <f t="shared" si="401"/>
        <v>0</v>
      </c>
      <c r="T150" s="144">
        <f t="shared" si="401"/>
        <v>0</v>
      </c>
      <c r="U150" s="144">
        <f t="shared" si="401"/>
        <v>0</v>
      </c>
      <c r="V150" s="144">
        <f t="shared" si="401"/>
        <v>0</v>
      </c>
      <c r="W150" s="144">
        <f t="shared" si="401"/>
        <v>0</v>
      </c>
      <c r="X150" s="144">
        <f t="shared" si="401"/>
        <v>0</v>
      </c>
      <c r="Y150" s="144">
        <f t="shared" si="401"/>
        <v>0</v>
      </c>
      <c r="Z150" s="144">
        <f t="shared" si="377"/>
        <v>0</v>
      </c>
      <c r="AA150" s="144">
        <f t="shared" ref="AA150:AJ150" si="402">IFERROR(SUM(AA148:AA149), 0)</f>
        <v>0</v>
      </c>
      <c r="AB150" s="144">
        <f t="shared" si="402"/>
        <v>0</v>
      </c>
      <c r="AC150" s="144">
        <f t="shared" si="402"/>
        <v>0</v>
      </c>
      <c r="AD150" s="144">
        <f t="shared" si="402"/>
        <v>0</v>
      </c>
      <c r="AE150" s="144">
        <f t="shared" si="402"/>
        <v>0</v>
      </c>
      <c r="AF150" s="144">
        <f t="shared" si="402"/>
        <v>0</v>
      </c>
      <c r="AG150" s="144">
        <f t="shared" si="402"/>
        <v>0</v>
      </c>
      <c r="AH150" s="144">
        <f t="shared" si="402"/>
        <v>0</v>
      </c>
      <c r="AI150" s="144">
        <f t="shared" si="402"/>
        <v>0</v>
      </c>
      <c r="AJ150" s="144">
        <f t="shared" si="402"/>
        <v>0</v>
      </c>
      <c r="AK150" s="144">
        <f t="shared" si="378"/>
        <v>0</v>
      </c>
      <c r="AL150" s="144">
        <f t="shared" ref="AL150:AU150" si="403">IFERROR(SUM(AL148:AL149), 0)</f>
        <v>0</v>
      </c>
      <c r="AM150" s="144">
        <f t="shared" si="403"/>
        <v>0</v>
      </c>
      <c r="AN150" s="144">
        <f t="shared" si="403"/>
        <v>0</v>
      </c>
      <c r="AO150" s="144">
        <f t="shared" si="403"/>
        <v>0</v>
      </c>
      <c r="AP150" s="144">
        <f t="shared" si="403"/>
        <v>0</v>
      </c>
      <c r="AQ150" s="144">
        <f t="shared" si="403"/>
        <v>0</v>
      </c>
      <c r="AR150" s="144">
        <f t="shared" si="403"/>
        <v>3.2359999999999998</v>
      </c>
      <c r="AS150" s="144">
        <f t="shared" si="403"/>
        <v>0</v>
      </c>
      <c r="AT150" s="144">
        <f t="shared" si="403"/>
        <v>0</v>
      </c>
      <c r="AU150" s="144">
        <f t="shared" si="403"/>
        <v>0</v>
      </c>
      <c r="AV150" s="144">
        <f t="shared" si="379"/>
        <v>3.2359999999999998</v>
      </c>
      <c r="AW150" s="144">
        <f t="shared" ref="AW150:BF150" si="404">IFERROR(SUM(AW148:AW149), 0)</f>
        <v>0</v>
      </c>
      <c r="AX150" s="144">
        <f t="shared" si="404"/>
        <v>0</v>
      </c>
      <c r="AY150" s="144">
        <f t="shared" si="404"/>
        <v>0</v>
      </c>
      <c r="AZ150" s="144">
        <f t="shared" si="404"/>
        <v>0</v>
      </c>
      <c r="BA150" s="144">
        <f t="shared" si="404"/>
        <v>0</v>
      </c>
      <c r="BB150" s="144">
        <f t="shared" si="404"/>
        <v>0</v>
      </c>
      <c r="BC150" s="144">
        <f t="shared" si="404"/>
        <v>3.2120000000000002</v>
      </c>
      <c r="BD150" s="144">
        <f t="shared" si="404"/>
        <v>0</v>
      </c>
      <c r="BE150" s="144">
        <f t="shared" si="404"/>
        <v>0</v>
      </c>
      <c r="BF150" s="144">
        <f t="shared" si="404"/>
        <v>0</v>
      </c>
      <c r="BG150" s="144">
        <f t="shared" si="380"/>
        <v>3.2120000000000002</v>
      </c>
      <c r="BH150" s="144">
        <f t="shared" ref="BH150:BQ150" si="405">IFERROR(SUM(BH148:BH149), 0)</f>
        <v>0</v>
      </c>
      <c r="BI150" s="144">
        <f t="shared" si="405"/>
        <v>0</v>
      </c>
      <c r="BJ150" s="144">
        <f t="shared" si="405"/>
        <v>0</v>
      </c>
      <c r="BK150" s="144">
        <f t="shared" si="405"/>
        <v>0</v>
      </c>
      <c r="BL150" s="144">
        <f t="shared" si="405"/>
        <v>0</v>
      </c>
      <c r="BM150" s="144">
        <f t="shared" si="405"/>
        <v>0</v>
      </c>
      <c r="BN150" s="144">
        <f t="shared" si="405"/>
        <v>3.2079999999999997</v>
      </c>
      <c r="BO150" s="144">
        <f t="shared" si="405"/>
        <v>0</v>
      </c>
      <c r="BP150" s="144">
        <f t="shared" si="405"/>
        <v>0</v>
      </c>
      <c r="BQ150" s="144">
        <f t="shared" si="405"/>
        <v>0</v>
      </c>
      <c r="BR150" s="144">
        <f t="shared" si="381"/>
        <v>3.2079999999999997</v>
      </c>
      <c r="BS150" s="144">
        <f t="shared" ref="BS150:CB150" si="406">IFERROR(SUM(BS148:BS149), 0)</f>
        <v>0</v>
      </c>
      <c r="BT150" s="144">
        <f t="shared" si="406"/>
        <v>0</v>
      </c>
      <c r="BU150" s="144">
        <f t="shared" si="406"/>
        <v>0</v>
      </c>
      <c r="BV150" s="144">
        <f t="shared" si="406"/>
        <v>0</v>
      </c>
      <c r="BW150" s="144">
        <f t="shared" si="406"/>
        <v>0</v>
      </c>
      <c r="BX150" s="144">
        <f t="shared" si="406"/>
        <v>0</v>
      </c>
      <c r="BY150" s="144">
        <f t="shared" si="406"/>
        <v>3.2889999999999997</v>
      </c>
      <c r="BZ150" s="144">
        <f t="shared" si="406"/>
        <v>0</v>
      </c>
      <c r="CA150" s="144">
        <f t="shared" si="406"/>
        <v>0</v>
      </c>
      <c r="CB150" s="144">
        <f t="shared" si="406"/>
        <v>0</v>
      </c>
      <c r="CC150" s="144">
        <f t="shared" si="382"/>
        <v>3.2889999999999997</v>
      </c>
      <c r="CD150" s="144">
        <f t="shared" ref="CD150:CM150" si="407">IFERROR(SUM(CD148:CD149), 0)</f>
        <v>0</v>
      </c>
      <c r="CE150" s="144">
        <f t="shared" si="407"/>
        <v>0</v>
      </c>
      <c r="CF150" s="144">
        <f t="shared" si="407"/>
        <v>0</v>
      </c>
      <c r="CG150" s="144">
        <f t="shared" si="407"/>
        <v>0</v>
      </c>
      <c r="CH150" s="144">
        <f t="shared" si="407"/>
        <v>0</v>
      </c>
      <c r="CI150" s="144">
        <f t="shared" si="407"/>
        <v>0</v>
      </c>
      <c r="CJ150" s="144">
        <f t="shared" si="407"/>
        <v>3.46</v>
      </c>
      <c r="CK150" s="144">
        <f t="shared" si="407"/>
        <v>0</v>
      </c>
      <c r="CL150" s="148">
        <f t="shared" si="407"/>
        <v>0</v>
      </c>
      <c r="CM150" s="148">
        <f t="shared" si="407"/>
        <v>0</v>
      </c>
      <c r="CN150" s="146">
        <f t="shared" si="383"/>
        <v>3.46</v>
      </c>
      <c r="CO150" s="138"/>
      <c r="CP150" s="147" t="s">
        <v>3343</v>
      </c>
      <c r="CQ150" s="138"/>
      <c r="CR150" s="147"/>
      <c r="CS150" s="55"/>
      <c r="CT150" s="55"/>
      <c r="CU150" s="24" t="s">
        <v>3342</v>
      </c>
      <c r="CV150" s="141" t="s">
        <v>27</v>
      </c>
      <c r="CW150" s="142">
        <v>3</v>
      </c>
      <c r="CX150" s="144" t="s">
        <v>3344</v>
      </c>
      <c r="CY150" s="144" t="s">
        <v>3345</v>
      </c>
      <c r="CZ150" s="144" t="s">
        <v>3346</v>
      </c>
      <c r="DA150" s="144" t="s">
        <v>3347</v>
      </c>
      <c r="DB150" s="144" t="s">
        <v>3348</v>
      </c>
      <c r="DC150" s="144" t="s">
        <v>3349</v>
      </c>
      <c r="DD150" s="144" t="s">
        <v>3350</v>
      </c>
      <c r="DE150" s="144" t="s">
        <v>3351</v>
      </c>
      <c r="DF150" s="144" t="s">
        <v>3352</v>
      </c>
      <c r="DG150" s="144" t="s">
        <v>3353</v>
      </c>
      <c r="DH150" s="144" t="s">
        <v>3354</v>
      </c>
      <c r="DI150" s="144" t="s">
        <v>3344</v>
      </c>
      <c r="DJ150" s="144" t="s">
        <v>3345</v>
      </c>
      <c r="DK150" s="144" t="s">
        <v>3346</v>
      </c>
      <c r="DL150" s="144" t="s">
        <v>3347</v>
      </c>
      <c r="DM150" s="144" t="s">
        <v>3348</v>
      </c>
      <c r="DN150" s="144" t="s">
        <v>3349</v>
      </c>
      <c r="DO150" s="144" t="s">
        <v>3350</v>
      </c>
      <c r="DP150" s="144" t="s">
        <v>3351</v>
      </c>
      <c r="DQ150" s="144" t="s">
        <v>3352</v>
      </c>
      <c r="DR150" s="144" t="s">
        <v>3353</v>
      </c>
      <c r="DS150" s="144" t="s">
        <v>3354</v>
      </c>
      <c r="DT150" s="144" t="s">
        <v>3344</v>
      </c>
      <c r="DU150" s="144" t="s">
        <v>3345</v>
      </c>
      <c r="DV150" s="144" t="s">
        <v>3346</v>
      </c>
      <c r="DW150" s="144" t="s">
        <v>3347</v>
      </c>
      <c r="DX150" s="144" t="s">
        <v>3348</v>
      </c>
      <c r="DY150" s="144" t="s">
        <v>3349</v>
      </c>
      <c r="DZ150" s="144" t="s">
        <v>3350</v>
      </c>
      <c r="EA150" s="144" t="s">
        <v>3351</v>
      </c>
      <c r="EB150" s="144" t="s">
        <v>3352</v>
      </c>
      <c r="EC150" s="144" t="s">
        <v>3353</v>
      </c>
      <c r="ED150" s="144" t="s">
        <v>3354</v>
      </c>
      <c r="EE150" s="144" t="s">
        <v>3344</v>
      </c>
      <c r="EF150" s="144" t="s">
        <v>3345</v>
      </c>
      <c r="EG150" s="144" t="s">
        <v>3346</v>
      </c>
      <c r="EH150" s="144" t="s">
        <v>3347</v>
      </c>
      <c r="EI150" s="144" t="s">
        <v>3348</v>
      </c>
      <c r="EJ150" s="144" t="s">
        <v>3349</v>
      </c>
      <c r="EK150" s="144" t="s">
        <v>3350</v>
      </c>
      <c r="EL150" s="144" t="s">
        <v>3351</v>
      </c>
      <c r="EM150" s="144" t="s">
        <v>3352</v>
      </c>
      <c r="EN150" s="144" t="s">
        <v>3353</v>
      </c>
      <c r="EO150" s="144" t="s">
        <v>3354</v>
      </c>
      <c r="EP150" s="144" t="s">
        <v>3344</v>
      </c>
      <c r="EQ150" s="144" t="s">
        <v>3345</v>
      </c>
      <c r="ER150" s="144" t="s">
        <v>3346</v>
      </c>
      <c r="ES150" s="144" t="s">
        <v>3347</v>
      </c>
      <c r="ET150" s="144" t="s">
        <v>3348</v>
      </c>
      <c r="EU150" s="144" t="s">
        <v>3349</v>
      </c>
      <c r="EV150" s="144" t="s">
        <v>3350</v>
      </c>
      <c r="EW150" s="144" t="s">
        <v>3351</v>
      </c>
      <c r="EX150" s="144" t="s">
        <v>3352</v>
      </c>
      <c r="EY150" s="144" t="s">
        <v>3353</v>
      </c>
      <c r="EZ150" s="144" t="s">
        <v>3354</v>
      </c>
      <c r="FA150" s="144" t="s">
        <v>3344</v>
      </c>
      <c r="FB150" s="144" t="s">
        <v>3345</v>
      </c>
      <c r="FC150" s="144" t="s">
        <v>3346</v>
      </c>
      <c r="FD150" s="144" t="s">
        <v>3347</v>
      </c>
      <c r="FE150" s="144" t="s">
        <v>3348</v>
      </c>
      <c r="FF150" s="144" t="s">
        <v>3349</v>
      </c>
      <c r="FG150" s="144" t="s">
        <v>3350</v>
      </c>
      <c r="FH150" s="144" t="s">
        <v>3351</v>
      </c>
      <c r="FI150" s="144" t="s">
        <v>3352</v>
      </c>
      <c r="FJ150" s="144" t="s">
        <v>3353</v>
      </c>
      <c r="FK150" s="144" t="s">
        <v>3354</v>
      </c>
      <c r="FL150" s="144" t="s">
        <v>3344</v>
      </c>
      <c r="FM150" s="144" t="s">
        <v>3345</v>
      </c>
      <c r="FN150" s="144" t="s">
        <v>3346</v>
      </c>
      <c r="FO150" s="144" t="s">
        <v>3347</v>
      </c>
      <c r="FP150" s="144" t="s">
        <v>3348</v>
      </c>
      <c r="FQ150" s="144" t="s">
        <v>3349</v>
      </c>
      <c r="FR150" s="144" t="s">
        <v>3350</v>
      </c>
      <c r="FS150" s="144" t="s">
        <v>3351</v>
      </c>
      <c r="FT150" s="144" t="s">
        <v>3352</v>
      </c>
      <c r="FU150" s="144" t="s">
        <v>3353</v>
      </c>
      <c r="FV150" s="144" t="s">
        <v>3354</v>
      </c>
      <c r="FW150" s="144" t="s">
        <v>3344</v>
      </c>
      <c r="FX150" s="144" t="s">
        <v>3345</v>
      </c>
      <c r="FY150" s="144" t="s">
        <v>3346</v>
      </c>
      <c r="FZ150" s="144" t="s">
        <v>3347</v>
      </c>
      <c r="GA150" s="144" t="s">
        <v>3348</v>
      </c>
      <c r="GB150" s="144" t="s">
        <v>3349</v>
      </c>
      <c r="GC150" s="144" t="s">
        <v>3350</v>
      </c>
      <c r="GD150" s="144" t="s">
        <v>3351</v>
      </c>
      <c r="GE150" s="148" t="s">
        <v>3352</v>
      </c>
      <c r="GF150" s="148" t="s">
        <v>3353</v>
      </c>
      <c r="GG150" s="146" t="s">
        <v>3354</v>
      </c>
      <c r="GH150" s="138"/>
      <c r="GI150" s="147" t="s">
        <v>3343</v>
      </c>
      <c r="GJ150" s="138"/>
      <c r="GK150" s="147"/>
      <c r="GL150" s="55"/>
    </row>
    <row r="151" spans="1:194" ht="20.25" customHeight="1">
      <c r="A151" s="86"/>
      <c r="B151" s="24" t="s">
        <v>3355</v>
      </c>
      <c r="C151" s="141" t="s">
        <v>27</v>
      </c>
      <c r="D151" s="142">
        <v>3</v>
      </c>
      <c r="E151" s="143">
        <v>0</v>
      </c>
      <c r="F151" s="143">
        <v>0</v>
      </c>
      <c r="G151" s="143">
        <v>0</v>
      </c>
      <c r="H151" s="143">
        <v>0</v>
      </c>
      <c r="I151" s="143">
        <v>0</v>
      </c>
      <c r="J151" s="143">
        <v>0</v>
      </c>
      <c r="K151" s="143">
        <v>3.3980000000000001</v>
      </c>
      <c r="L151" s="143">
        <v>0</v>
      </c>
      <c r="M151" s="143"/>
      <c r="N151" s="143"/>
      <c r="O151" s="144">
        <f t="shared" si="376"/>
        <v>3.3980000000000001</v>
      </c>
      <c r="P151" s="143">
        <v>0</v>
      </c>
      <c r="Q151" s="143">
        <v>0</v>
      </c>
      <c r="R151" s="143">
        <v>0</v>
      </c>
      <c r="S151" s="143">
        <v>0</v>
      </c>
      <c r="T151" s="143">
        <v>0</v>
      </c>
      <c r="U151" s="143">
        <v>0</v>
      </c>
      <c r="V151" s="143">
        <v>0.433</v>
      </c>
      <c r="W151" s="143">
        <v>0</v>
      </c>
      <c r="X151" s="143"/>
      <c r="Y151" s="143"/>
      <c r="Z151" s="144">
        <f t="shared" si="377"/>
        <v>0.433</v>
      </c>
      <c r="AA151" s="143">
        <v>0</v>
      </c>
      <c r="AB151" s="143">
        <v>0</v>
      </c>
      <c r="AC151" s="143">
        <v>0</v>
      </c>
      <c r="AD151" s="143">
        <v>0</v>
      </c>
      <c r="AE151" s="143">
        <v>0</v>
      </c>
      <c r="AF151" s="143">
        <v>0</v>
      </c>
      <c r="AG151" s="143">
        <v>3.6989999999999998</v>
      </c>
      <c r="AH151" s="143">
        <v>0</v>
      </c>
      <c r="AI151" s="143"/>
      <c r="AJ151" s="143"/>
      <c r="AK151" s="144">
        <f t="shared" si="378"/>
        <v>3.6989999999999998</v>
      </c>
      <c r="AL151" s="143">
        <v>0</v>
      </c>
      <c r="AM151" s="143">
        <v>0</v>
      </c>
      <c r="AN151" s="143">
        <v>0</v>
      </c>
      <c r="AO151" s="143">
        <v>0</v>
      </c>
      <c r="AP151" s="143">
        <v>0</v>
      </c>
      <c r="AQ151" s="143">
        <v>0</v>
      </c>
      <c r="AR151" s="143">
        <v>0</v>
      </c>
      <c r="AS151" s="143">
        <v>0</v>
      </c>
      <c r="AT151" s="143"/>
      <c r="AU151" s="143"/>
      <c r="AV151" s="144">
        <f t="shared" si="379"/>
        <v>0</v>
      </c>
      <c r="AW151" s="143">
        <v>0</v>
      </c>
      <c r="AX151" s="143">
        <v>0</v>
      </c>
      <c r="AY151" s="143">
        <v>0</v>
      </c>
      <c r="AZ151" s="143">
        <v>0</v>
      </c>
      <c r="BA151" s="143">
        <v>0</v>
      </c>
      <c r="BB151" s="143">
        <v>0</v>
      </c>
      <c r="BC151" s="143">
        <v>0</v>
      </c>
      <c r="BD151" s="143">
        <v>0</v>
      </c>
      <c r="BE151" s="143"/>
      <c r="BF151" s="143"/>
      <c r="BG151" s="144">
        <f t="shared" si="380"/>
        <v>0</v>
      </c>
      <c r="BH151" s="143">
        <v>0</v>
      </c>
      <c r="BI151" s="143">
        <v>0</v>
      </c>
      <c r="BJ151" s="143">
        <v>0</v>
      </c>
      <c r="BK151" s="143">
        <v>0</v>
      </c>
      <c r="BL151" s="143">
        <v>0</v>
      </c>
      <c r="BM151" s="143">
        <v>0</v>
      </c>
      <c r="BN151" s="143">
        <v>0</v>
      </c>
      <c r="BO151" s="143">
        <v>0</v>
      </c>
      <c r="BP151" s="143"/>
      <c r="BQ151" s="143"/>
      <c r="BR151" s="144">
        <f t="shared" si="381"/>
        <v>0</v>
      </c>
      <c r="BS151" s="143">
        <v>0</v>
      </c>
      <c r="BT151" s="143">
        <v>0</v>
      </c>
      <c r="BU151" s="143">
        <v>0</v>
      </c>
      <c r="BV151" s="143">
        <v>0</v>
      </c>
      <c r="BW151" s="143">
        <v>0</v>
      </c>
      <c r="BX151" s="143">
        <v>0</v>
      </c>
      <c r="BY151" s="143">
        <v>0</v>
      </c>
      <c r="BZ151" s="143">
        <v>0</v>
      </c>
      <c r="CA151" s="143"/>
      <c r="CB151" s="143"/>
      <c r="CC151" s="144">
        <f t="shared" si="382"/>
        <v>0</v>
      </c>
      <c r="CD151" s="143">
        <v>0</v>
      </c>
      <c r="CE151" s="143">
        <v>0</v>
      </c>
      <c r="CF151" s="143">
        <v>0</v>
      </c>
      <c r="CG151" s="143">
        <v>0</v>
      </c>
      <c r="CH151" s="143">
        <v>0</v>
      </c>
      <c r="CI151" s="143">
        <v>0</v>
      </c>
      <c r="CJ151" s="143">
        <v>0</v>
      </c>
      <c r="CK151" s="143">
        <v>0</v>
      </c>
      <c r="CL151" s="145"/>
      <c r="CM151" s="145"/>
      <c r="CN151" s="146">
        <f t="shared" si="383"/>
        <v>0</v>
      </c>
      <c r="CO151" s="138"/>
      <c r="CP151" s="147" t="s">
        <v>3356</v>
      </c>
      <c r="CQ151" s="138"/>
      <c r="CR151" s="147"/>
      <c r="CS151" s="55"/>
      <c r="CT151" s="55"/>
      <c r="CU151" s="24" t="s">
        <v>3355</v>
      </c>
      <c r="CV151" s="141" t="s">
        <v>27</v>
      </c>
      <c r="CW151" s="142">
        <v>3</v>
      </c>
      <c r="CX151" s="143" t="s">
        <v>3357</v>
      </c>
      <c r="CY151" s="143" t="s">
        <v>3358</v>
      </c>
      <c r="CZ151" s="143" t="s">
        <v>3359</v>
      </c>
      <c r="DA151" s="143" t="s">
        <v>3360</v>
      </c>
      <c r="DB151" s="143" t="s">
        <v>3361</v>
      </c>
      <c r="DC151" s="143" t="s">
        <v>3362</v>
      </c>
      <c r="DD151" s="143" t="s">
        <v>3363</v>
      </c>
      <c r="DE151" s="143" t="s">
        <v>3364</v>
      </c>
      <c r="DF151" s="143" t="s">
        <v>3365</v>
      </c>
      <c r="DG151" s="143" t="s">
        <v>3366</v>
      </c>
      <c r="DH151" s="144" t="s">
        <v>3367</v>
      </c>
      <c r="DI151" s="143" t="s">
        <v>3357</v>
      </c>
      <c r="DJ151" s="143" t="s">
        <v>3358</v>
      </c>
      <c r="DK151" s="143" t="s">
        <v>3359</v>
      </c>
      <c r="DL151" s="143" t="s">
        <v>3360</v>
      </c>
      <c r="DM151" s="143" t="s">
        <v>3361</v>
      </c>
      <c r="DN151" s="143" t="s">
        <v>3362</v>
      </c>
      <c r="DO151" s="143" t="s">
        <v>3363</v>
      </c>
      <c r="DP151" s="143" t="s">
        <v>3364</v>
      </c>
      <c r="DQ151" s="143" t="s">
        <v>3365</v>
      </c>
      <c r="DR151" s="143" t="s">
        <v>3366</v>
      </c>
      <c r="DS151" s="144" t="s">
        <v>3367</v>
      </c>
      <c r="DT151" s="143" t="s">
        <v>3357</v>
      </c>
      <c r="DU151" s="143" t="s">
        <v>3358</v>
      </c>
      <c r="DV151" s="143" t="s">
        <v>3359</v>
      </c>
      <c r="DW151" s="143" t="s">
        <v>3360</v>
      </c>
      <c r="DX151" s="143" t="s">
        <v>3361</v>
      </c>
      <c r="DY151" s="143" t="s">
        <v>3362</v>
      </c>
      <c r="DZ151" s="143" t="s">
        <v>3363</v>
      </c>
      <c r="EA151" s="143" t="s">
        <v>3364</v>
      </c>
      <c r="EB151" s="143" t="s">
        <v>3365</v>
      </c>
      <c r="EC151" s="143" t="s">
        <v>3366</v>
      </c>
      <c r="ED151" s="144" t="s">
        <v>3367</v>
      </c>
      <c r="EE151" s="143" t="s">
        <v>3357</v>
      </c>
      <c r="EF151" s="143" t="s">
        <v>3358</v>
      </c>
      <c r="EG151" s="143" t="s">
        <v>3359</v>
      </c>
      <c r="EH151" s="143" t="s">
        <v>3360</v>
      </c>
      <c r="EI151" s="143" t="s">
        <v>3361</v>
      </c>
      <c r="EJ151" s="143" t="s">
        <v>3362</v>
      </c>
      <c r="EK151" s="143" t="s">
        <v>3363</v>
      </c>
      <c r="EL151" s="143" t="s">
        <v>3364</v>
      </c>
      <c r="EM151" s="143" t="s">
        <v>3365</v>
      </c>
      <c r="EN151" s="143" t="s">
        <v>3366</v>
      </c>
      <c r="EO151" s="144" t="s">
        <v>3367</v>
      </c>
      <c r="EP151" s="143" t="s">
        <v>3357</v>
      </c>
      <c r="EQ151" s="143" t="s">
        <v>3358</v>
      </c>
      <c r="ER151" s="143" t="s">
        <v>3359</v>
      </c>
      <c r="ES151" s="143" t="s">
        <v>3360</v>
      </c>
      <c r="ET151" s="143" t="s">
        <v>3361</v>
      </c>
      <c r="EU151" s="143" t="s">
        <v>3362</v>
      </c>
      <c r="EV151" s="143" t="s">
        <v>3363</v>
      </c>
      <c r="EW151" s="143" t="s">
        <v>3364</v>
      </c>
      <c r="EX151" s="143" t="s">
        <v>3365</v>
      </c>
      <c r="EY151" s="143" t="s">
        <v>3366</v>
      </c>
      <c r="EZ151" s="144" t="s">
        <v>3367</v>
      </c>
      <c r="FA151" s="143" t="s">
        <v>3357</v>
      </c>
      <c r="FB151" s="143" t="s">
        <v>3358</v>
      </c>
      <c r="FC151" s="143" t="s">
        <v>3359</v>
      </c>
      <c r="FD151" s="143" t="s">
        <v>3360</v>
      </c>
      <c r="FE151" s="143" t="s">
        <v>3361</v>
      </c>
      <c r="FF151" s="143" t="s">
        <v>3362</v>
      </c>
      <c r="FG151" s="143" t="s">
        <v>3363</v>
      </c>
      <c r="FH151" s="143" t="s">
        <v>3364</v>
      </c>
      <c r="FI151" s="143" t="s">
        <v>3365</v>
      </c>
      <c r="FJ151" s="143" t="s">
        <v>3366</v>
      </c>
      <c r="FK151" s="144" t="s">
        <v>3367</v>
      </c>
      <c r="FL151" s="143" t="s">
        <v>3357</v>
      </c>
      <c r="FM151" s="143" t="s">
        <v>3358</v>
      </c>
      <c r="FN151" s="143" t="s">
        <v>3359</v>
      </c>
      <c r="FO151" s="143" t="s">
        <v>3360</v>
      </c>
      <c r="FP151" s="143" t="s">
        <v>3361</v>
      </c>
      <c r="FQ151" s="143" t="s">
        <v>3362</v>
      </c>
      <c r="FR151" s="143" t="s">
        <v>3363</v>
      </c>
      <c r="FS151" s="143" t="s">
        <v>3364</v>
      </c>
      <c r="FT151" s="143" t="s">
        <v>3365</v>
      </c>
      <c r="FU151" s="143" t="s">
        <v>3366</v>
      </c>
      <c r="FV151" s="144" t="s">
        <v>3367</v>
      </c>
      <c r="FW151" s="143" t="s">
        <v>3357</v>
      </c>
      <c r="FX151" s="143" t="s">
        <v>3358</v>
      </c>
      <c r="FY151" s="143" t="s">
        <v>3359</v>
      </c>
      <c r="FZ151" s="143" t="s">
        <v>3360</v>
      </c>
      <c r="GA151" s="143" t="s">
        <v>3361</v>
      </c>
      <c r="GB151" s="143" t="s">
        <v>3362</v>
      </c>
      <c r="GC151" s="143" t="s">
        <v>3363</v>
      </c>
      <c r="GD151" s="143" t="s">
        <v>3364</v>
      </c>
      <c r="GE151" s="145" t="s">
        <v>3365</v>
      </c>
      <c r="GF151" s="145" t="s">
        <v>3366</v>
      </c>
      <c r="GG151" s="146" t="s">
        <v>3367</v>
      </c>
      <c r="GH151" s="138"/>
      <c r="GI151" s="147" t="s">
        <v>3356</v>
      </c>
      <c r="GJ151" s="138"/>
      <c r="GK151" s="147"/>
      <c r="GL151" s="55"/>
    </row>
    <row r="152" spans="1:194" ht="20.25" customHeight="1">
      <c r="A152" s="86"/>
      <c r="B152" s="24" t="s">
        <v>3368</v>
      </c>
      <c r="C152" s="141" t="s">
        <v>27</v>
      </c>
      <c r="D152" s="142">
        <v>3</v>
      </c>
      <c r="E152" s="143">
        <v>0</v>
      </c>
      <c r="F152" s="143">
        <v>0</v>
      </c>
      <c r="G152" s="143">
        <v>0</v>
      </c>
      <c r="H152" s="143">
        <v>0</v>
      </c>
      <c r="I152" s="143">
        <v>0</v>
      </c>
      <c r="J152" s="143">
        <v>0</v>
      </c>
      <c r="K152" s="143">
        <v>0</v>
      </c>
      <c r="L152" s="143">
        <v>0</v>
      </c>
      <c r="M152" s="143"/>
      <c r="N152" s="143"/>
      <c r="O152" s="144">
        <f t="shared" si="376"/>
        <v>0</v>
      </c>
      <c r="P152" s="143">
        <v>0</v>
      </c>
      <c r="Q152" s="143">
        <v>0</v>
      </c>
      <c r="R152" s="143">
        <v>0</v>
      </c>
      <c r="S152" s="143">
        <v>0</v>
      </c>
      <c r="T152" s="143">
        <v>0</v>
      </c>
      <c r="U152" s="143">
        <v>0</v>
      </c>
      <c r="V152" s="143">
        <v>0</v>
      </c>
      <c r="W152" s="143">
        <v>0</v>
      </c>
      <c r="X152" s="143"/>
      <c r="Y152" s="143"/>
      <c r="Z152" s="144">
        <f t="shared" si="377"/>
        <v>0</v>
      </c>
      <c r="AA152" s="143">
        <v>0</v>
      </c>
      <c r="AB152" s="143">
        <v>0</v>
      </c>
      <c r="AC152" s="143">
        <v>0</v>
      </c>
      <c r="AD152" s="143">
        <v>0</v>
      </c>
      <c r="AE152" s="143">
        <v>0</v>
      </c>
      <c r="AF152" s="143">
        <v>0</v>
      </c>
      <c r="AG152" s="143">
        <v>0</v>
      </c>
      <c r="AH152" s="143">
        <v>0</v>
      </c>
      <c r="AI152" s="143"/>
      <c r="AJ152" s="143"/>
      <c r="AK152" s="144">
        <f t="shared" si="378"/>
        <v>0</v>
      </c>
      <c r="AL152" s="143">
        <v>0</v>
      </c>
      <c r="AM152" s="143">
        <v>0</v>
      </c>
      <c r="AN152" s="143">
        <v>0</v>
      </c>
      <c r="AO152" s="143">
        <v>0</v>
      </c>
      <c r="AP152" s="143">
        <v>0</v>
      </c>
      <c r="AQ152" s="143">
        <v>0</v>
      </c>
      <c r="AR152" s="143">
        <v>0</v>
      </c>
      <c r="AS152" s="143">
        <v>0</v>
      </c>
      <c r="AT152" s="143"/>
      <c r="AU152" s="143"/>
      <c r="AV152" s="144">
        <f t="shared" si="379"/>
        <v>0</v>
      </c>
      <c r="AW152" s="143">
        <v>0</v>
      </c>
      <c r="AX152" s="143">
        <v>0</v>
      </c>
      <c r="AY152" s="143">
        <v>0</v>
      </c>
      <c r="AZ152" s="143">
        <v>0</v>
      </c>
      <c r="BA152" s="143">
        <v>0</v>
      </c>
      <c r="BB152" s="143">
        <v>0</v>
      </c>
      <c r="BC152" s="143">
        <v>0</v>
      </c>
      <c r="BD152" s="143">
        <v>0</v>
      </c>
      <c r="BE152" s="143"/>
      <c r="BF152" s="143"/>
      <c r="BG152" s="144">
        <f t="shared" si="380"/>
        <v>0</v>
      </c>
      <c r="BH152" s="143">
        <v>0</v>
      </c>
      <c r="BI152" s="143">
        <v>0</v>
      </c>
      <c r="BJ152" s="143">
        <v>0</v>
      </c>
      <c r="BK152" s="143">
        <v>0</v>
      </c>
      <c r="BL152" s="143">
        <v>0</v>
      </c>
      <c r="BM152" s="143">
        <v>0</v>
      </c>
      <c r="BN152" s="143">
        <v>0</v>
      </c>
      <c r="BO152" s="143">
        <v>0</v>
      </c>
      <c r="BP152" s="143"/>
      <c r="BQ152" s="143"/>
      <c r="BR152" s="144">
        <f t="shared" si="381"/>
        <v>0</v>
      </c>
      <c r="BS152" s="143">
        <v>0</v>
      </c>
      <c r="BT152" s="143">
        <v>0</v>
      </c>
      <c r="BU152" s="143">
        <v>0</v>
      </c>
      <c r="BV152" s="143">
        <v>0</v>
      </c>
      <c r="BW152" s="143">
        <v>0</v>
      </c>
      <c r="BX152" s="143">
        <v>0</v>
      </c>
      <c r="BY152" s="143">
        <v>0</v>
      </c>
      <c r="BZ152" s="143">
        <v>0</v>
      </c>
      <c r="CA152" s="143"/>
      <c r="CB152" s="143"/>
      <c r="CC152" s="144">
        <f t="shared" si="382"/>
        <v>0</v>
      </c>
      <c r="CD152" s="143">
        <v>0</v>
      </c>
      <c r="CE152" s="143">
        <v>0</v>
      </c>
      <c r="CF152" s="143">
        <v>0</v>
      </c>
      <c r="CG152" s="143">
        <v>0</v>
      </c>
      <c r="CH152" s="143">
        <v>0</v>
      </c>
      <c r="CI152" s="143">
        <v>0</v>
      </c>
      <c r="CJ152" s="143">
        <v>0</v>
      </c>
      <c r="CK152" s="143">
        <v>0</v>
      </c>
      <c r="CL152" s="145"/>
      <c r="CM152" s="145"/>
      <c r="CN152" s="146">
        <f t="shared" si="383"/>
        <v>0</v>
      </c>
      <c r="CO152" s="138"/>
      <c r="CP152" s="147" t="s">
        <v>3369</v>
      </c>
      <c r="CQ152" s="138"/>
      <c r="CR152" s="147"/>
      <c r="CS152" s="55"/>
      <c r="CT152" s="55"/>
      <c r="CU152" s="24" t="s">
        <v>3368</v>
      </c>
      <c r="CV152" s="141" t="s">
        <v>27</v>
      </c>
      <c r="CW152" s="142">
        <v>3</v>
      </c>
      <c r="CX152" s="143" t="s">
        <v>3370</v>
      </c>
      <c r="CY152" s="143" t="s">
        <v>3371</v>
      </c>
      <c r="CZ152" s="143" t="s">
        <v>3372</v>
      </c>
      <c r="DA152" s="143" t="s">
        <v>3373</v>
      </c>
      <c r="DB152" s="143" t="s">
        <v>3374</v>
      </c>
      <c r="DC152" s="143" t="s">
        <v>3375</v>
      </c>
      <c r="DD152" s="143" t="s">
        <v>3376</v>
      </c>
      <c r="DE152" s="143" t="s">
        <v>3377</v>
      </c>
      <c r="DF152" s="143" t="s">
        <v>3378</v>
      </c>
      <c r="DG152" s="143" t="s">
        <v>3379</v>
      </c>
      <c r="DH152" s="144" t="s">
        <v>3380</v>
      </c>
      <c r="DI152" s="143" t="s">
        <v>3370</v>
      </c>
      <c r="DJ152" s="143" t="s">
        <v>3371</v>
      </c>
      <c r="DK152" s="143" t="s">
        <v>3372</v>
      </c>
      <c r="DL152" s="143" t="s">
        <v>3373</v>
      </c>
      <c r="DM152" s="143" t="s">
        <v>3374</v>
      </c>
      <c r="DN152" s="143" t="s">
        <v>3375</v>
      </c>
      <c r="DO152" s="143" t="s">
        <v>3376</v>
      </c>
      <c r="DP152" s="143" t="s">
        <v>3377</v>
      </c>
      <c r="DQ152" s="143" t="s">
        <v>3378</v>
      </c>
      <c r="DR152" s="143" t="s">
        <v>3379</v>
      </c>
      <c r="DS152" s="144" t="s">
        <v>3380</v>
      </c>
      <c r="DT152" s="143" t="s">
        <v>3370</v>
      </c>
      <c r="DU152" s="143" t="s">
        <v>3371</v>
      </c>
      <c r="DV152" s="143" t="s">
        <v>3372</v>
      </c>
      <c r="DW152" s="143" t="s">
        <v>3373</v>
      </c>
      <c r="DX152" s="143" t="s">
        <v>3374</v>
      </c>
      <c r="DY152" s="143" t="s">
        <v>3375</v>
      </c>
      <c r="DZ152" s="143" t="s">
        <v>3376</v>
      </c>
      <c r="EA152" s="143" t="s">
        <v>3377</v>
      </c>
      <c r="EB152" s="143" t="s">
        <v>3378</v>
      </c>
      <c r="EC152" s="143" t="s">
        <v>3379</v>
      </c>
      <c r="ED152" s="144" t="s">
        <v>3380</v>
      </c>
      <c r="EE152" s="143" t="s">
        <v>3370</v>
      </c>
      <c r="EF152" s="143" t="s">
        <v>3371</v>
      </c>
      <c r="EG152" s="143" t="s">
        <v>3372</v>
      </c>
      <c r="EH152" s="143" t="s">
        <v>3373</v>
      </c>
      <c r="EI152" s="143" t="s">
        <v>3374</v>
      </c>
      <c r="EJ152" s="143" t="s">
        <v>3375</v>
      </c>
      <c r="EK152" s="143" t="s">
        <v>3376</v>
      </c>
      <c r="EL152" s="143" t="s">
        <v>3377</v>
      </c>
      <c r="EM152" s="143" t="s">
        <v>3378</v>
      </c>
      <c r="EN152" s="143" t="s">
        <v>3379</v>
      </c>
      <c r="EO152" s="144" t="s">
        <v>3380</v>
      </c>
      <c r="EP152" s="143" t="s">
        <v>3370</v>
      </c>
      <c r="EQ152" s="143" t="s">
        <v>3371</v>
      </c>
      <c r="ER152" s="143" t="s">
        <v>3372</v>
      </c>
      <c r="ES152" s="143" t="s">
        <v>3373</v>
      </c>
      <c r="ET152" s="143" t="s">
        <v>3374</v>
      </c>
      <c r="EU152" s="143" t="s">
        <v>3375</v>
      </c>
      <c r="EV152" s="143" t="s">
        <v>3376</v>
      </c>
      <c r="EW152" s="143" t="s">
        <v>3377</v>
      </c>
      <c r="EX152" s="143" t="s">
        <v>3378</v>
      </c>
      <c r="EY152" s="143" t="s">
        <v>3379</v>
      </c>
      <c r="EZ152" s="144" t="s">
        <v>3380</v>
      </c>
      <c r="FA152" s="143" t="s">
        <v>3370</v>
      </c>
      <c r="FB152" s="143" t="s">
        <v>3371</v>
      </c>
      <c r="FC152" s="143" t="s">
        <v>3372</v>
      </c>
      <c r="FD152" s="143" t="s">
        <v>3373</v>
      </c>
      <c r="FE152" s="143" t="s">
        <v>3374</v>
      </c>
      <c r="FF152" s="143" t="s">
        <v>3375</v>
      </c>
      <c r="FG152" s="143" t="s">
        <v>3376</v>
      </c>
      <c r="FH152" s="143" t="s">
        <v>3377</v>
      </c>
      <c r="FI152" s="143" t="s">
        <v>3378</v>
      </c>
      <c r="FJ152" s="143" t="s">
        <v>3379</v>
      </c>
      <c r="FK152" s="144" t="s">
        <v>3380</v>
      </c>
      <c r="FL152" s="143" t="s">
        <v>3370</v>
      </c>
      <c r="FM152" s="143" t="s">
        <v>3371</v>
      </c>
      <c r="FN152" s="143" t="s">
        <v>3372</v>
      </c>
      <c r="FO152" s="143" t="s">
        <v>3373</v>
      </c>
      <c r="FP152" s="143" t="s">
        <v>3374</v>
      </c>
      <c r="FQ152" s="143" t="s">
        <v>3375</v>
      </c>
      <c r="FR152" s="143" t="s">
        <v>3376</v>
      </c>
      <c r="FS152" s="143" t="s">
        <v>3377</v>
      </c>
      <c r="FT152" s="143" t="s">
        <v>3378</v>
      </c>
      <c r="FU152" s="143" t="s">
        <v>3379</v>
      </c>
      <c r="FV152" s="144" t="s">
        <v>3380</v>
      </c>
      <c r="FW152" s="143" t="s">
        <v>3370</v>
      </c>
      <c r="FX152" s="143" t="s">
        <v>3371</v>
      </c>
      <c r="FY152" s="143" t="s">
        <v>3372</v>
      </c>
      <c r="FZ152" s="143" t="s">
        <v>3373</v>
      </c>
      <c r="GA152" s="143" t="s">
        <v>3374</v>
      </c>
      <c r="GB152" s="143" t="s">
        <v>3375</v>
      </c>
      <c r="GC152" s="143" t="s">
        <v>3376</v>
      </c>
      <c r="GD152" s="143" t="s">
        <v>3377</v>
      </c>
      <c r="GE152" s="145" t="s">
        <v>3378</v>
      </c>
      <c r="GF152" s="145" t="s">
        <v>3379</v>
      </c>
      <c r="GG152" s="146" t="s">
        <v>3380</v>
      </c>
      <c r="GH152" s="138"/>
      <c r="GI152" s="147" t="s">
        <v>3369</v>
      </c>
      <c r="GJ152" s="138"/>
      <c r="GK152" s="147"/>
      <c r="GL152" s="55"/>
    </row>
    <row r="153" spans="1:194" ht="20.25" customHeight="1">
      <c r="A153" s="86"/>
      <c r="B153" s="24" t="s">
        <v>3381</v>
      </c>
      <c r="C153" s="141" t="s">
        <v>27</v>
      </c>
      <c r="D153" s="142">
        <v>3</v>
      </c>
      <c r="E153" s="144">
        <f t="shared" ref="E153:L153" si="408">IFERROR(SUM(E151:E152), 0)</f>
        <v>0</v>
      </c>
      <c r="F153" s="144">
        <f t="shared" si="408"/>
        <v>0</v>
      </c>
      <c r="G153" s="144">
        <f t="shared" si="408"/>
        <v>0</v>
      </c>
      <c r="H153" s="144">
        <f t="shared" si="408"/>
        <v>0</v>
      </c>
      <c r="I153" s="144">
        <f t="shared" si="408"/>
        <v>0</v>
      </c>
      <c r="J153" s="144">
        <f t="shared" si="408"/>
        <v>0</v>
      </c>
      <c r="K153" s="144">
        <f t="shared" si="408"/>
        <v>3.3980000000000001</v>
      </c>
      <c r="L153" s="144">
        <f t="shared" si="408"/>
        <v>0</v>
      </c>
      <c r="M153" s="144">
        <f>IFERROR(SUM(M151:M152), 0)</f>
        <v>0</v>
      </c>
      <c r="N153" s="144">
        <f>IFERROR(SUM(N151:N152), 0)</f>
        <v>0</v>
      </c>
      <c r="O153" s="144">
        <f t="shared" si="376"/>
        <v>3.3980000000000001</v>
      </c>
      <c r="P153" s="144">
        <f t="shared" ref="P153:Y153" si="409">IFERROR(SUM(P151:P152), 0)</f>
        <v>0</v>
      </c>
      <c r="Q153" s="144">
        <f t="shared" si="409"/>
        <v>0</v>
      </c>
      <c r="R153" s="144">
        <f t="shared" si="409"/>
        <v>0</v>
      </c>
      <c r="S153" s="144">
        <f t="shared" si="409"/>
        <v>0</v>
      </c>
      <c r="T153" s="144">
        <f t="shared" si="409"/>
        <v>0</v>
      </c>
      <c r="U153" s="144">
        <f t="shared" si="409"/>
        <v>0</v>
      </c>
      <c r="V153" s="144">
        <f t="shared" si="409"/>
        <v>0.433</v>
      </c>
      <c r="W153" s="144">
        <f t="shared" si="409"/>
        <v>0</v>
      </c>
      <c r="X153" s="144">
        <f t="shared" si="409"/>
        <v>0</v>
      </c>
      <c r="Y153" s="144">
        <f t="shared" si="409"/>
        <v>0</v>
      </c>
      <c r="Z153" s="144">
        <f t="shared" si="377"/>
        <v>0.433</v>
      </c>
      <c r="AA153" s="144">
        <f t="shared" ref="AA153:AJ153" si="410">IFERROR(SUM(AA151:AA152), 0)</f>
        <v>0</v>
      </c>
      <c r="AB153" s="144">
        <f t="shared" si="410"/>
        <v>0</v>
      </c>
      <c r="AC153" s="144">
        <f t="shared" si="410"/>
        <v>0</v>
      </c>
      <c r="AD153" s="144">
        <f t="shared" si="410"/>
        <v>0</v>
      </c>
      <c r="AE153" s="144">
        <f t="shared" si="410"/>
        <v>0</v>
      </c>
      <c r="AF153" s="144">
        <f t="shared" si="410"/>
        <v>0</v>
      </c>
      <c r="AG153" s="144">
        <f t="shared" si="410"/>
        <v>3.6989999999999998</v>
      </c>
      <c r="AH153" s="144">
        <f t="shared" si="410"/>
        <v>0</v>
      </c>
      <c r="AI153" s="144">
        <f t="shared" si="410"/>
        <v>0</v>
      </c>
      <c r="AJ153" s="144">
        <f t="shared" si="410"/>
        <v>0</v>
      </c>
      <c r="AK153" s="144">
        <f t="shared" si="378"/>
        <v>3.6989999999999998</v>
      </c>
      <c r="AL153" s="144">
        <f t="shared" ref="AL153:AU153" si="411">IFERROR(SUM(AL151:AL152), 0)</f>
        <v>0</v>
      </c>
      <c r="AM153" s="144">
        <f t="shared" si="411"/>
        <v>0</v>
      </c>
      <c r="AN153" s="144">
        <f t="shared" si="411"/>
        <v>0</v>
      </c>
      <c r="AO153" s="144">
        <f t="shared" si="411"/>
        <v>0</v>
      </c>
      <c r="AP153" s="144">
        <f t="shared" si="411"/>
        <v>0</v>
      </c>
      <c r="AQ153" s="144">
        <f t="shared" si="411"/>
        <v>0</v>
      </c>
      <c r="AR153" s="144">
        <f t="shared" si="411"/>
        <v>0</v>
      </c>
      <c r="AS153" s="144">
        <f t="shared" si="411"/>
        <v>0</v>
      </c>
      <c r="AT153" s="144">
        <f t="shared" si="411"/>
        <v>0</v>
      </c>
      <c r="AU153" s="144">
        <f t="shared" si="411"/>
        <v>0</v>
      </c>
      <c r="AV153" s="144">
        <f t="shared" si="379"/>
        <v>0</v>
      </c>
      <c r="AW153" s="144">
        <f t="shared" ref="AW153:BF153" si="412">IFERROR(SUM(AW151:AW152), 0)</f>
        <v>0</v>
      </c>
      <c r="AX153" s="144">
        <f t="shared" si="412"/>
        <v>0</v>
      </c>
      <c r="AY153" s="144">
        <f t="shared" si="412"/>
        <v>0</v>
      </c>
      <c r="AZ153" s="144">
        <f t="shared" si="412"/>
        <v>0</v>
      </c>
      <c r="BA153" s="144">
        <f t="shared" si="412"/>
        <v>0</v>
      </c>
      <c r="BB153" s="144">
        <f t="shared" si="412"/>
        <v>0</v>
      </c>
      <c r="BC153" s="144">
        <f t="shared" si="412"/>
        <v>0</v>
      </c>
      <c r="BD153" s="144">
        <f t="shared" si="412"/>
        <v>0</v>
      </c>
      <c r="BE153" s="144">
        <f t="shared" si="412"/>
        <v>0</v>
      </c>
      <c r="BF153" s="144">
        <f t="shared" si="412"/>
        <v>0</v>
      </c>
      <c r="BG153" s="144">
        <f t="shared" si="380"/>
        <v>0</v>
      </c>
      <c r="BH153" s="144">
        <f t="shared" ref="BH153:BQ153" si="413">IFERROR(SUM(BH151:BH152), 0)</f>
        <v>0</v>
      </c>
      <c r="BI153" s="144">
        <f t="shared" si="413"/>
        <v>0</v>
      </c>
      <c r="BJ153" s="144">
        <f t="shared" si="413"/>
        <v>0</v>
      </c>
      <c r="BK153" s="144">
        <f t="shared" si="413"/>
        <v>0</v>
      </c>
      <c r="BL153" s="144">
        <f t="shared" si="413"/>
        <v>0</v>
      </c>
      <c r="BM153" s="144">
        <f t="shared" si="413"/>
        <v>0</v>
      </c>
      <c r="BN153" s="144">
        <f t="shared" si="413"/>
        <v>0</v>
      </c>
      <c r="BO153" s="144">
        <f t="shared" si="413"/>
        <v>0</v>
      </c>
      <c r="BP153" s="144">
        <f t="shared" si="413"/>
        <v>0</v>
      </c>
      <c r="BQ153" s="144">
        <f t="shared" si="413"/>
        <v>0</v>
      </c>
      <c r="BR153" s="144">
        <f t="shared" si="381"/>
        <v>0</v>
      </c>
      <c r="BS153" s="144">
        <f t="shared" ref="BS153:CB153" si="414">IFERROR(SUM(BS151:BS152), 0)</f>
        <v>0</v>
      </c>
      <c r="BT153" s="144">
        <f t="shared" si="414"/>
        <v>0</v>
      </c>
      <c r="BU153" s="144">
        <f t="shared" si="414"/>
        <v>0</v>
      </c>
      <c r="BV153" s="144">
        <f t="shared" si="414"/>
        <v>0</v>
      </c>
      <c r="BW153" s="144">
        <f t="shared" si="414"/>
        <v>0</v>
      </c>
      <c r="BX153" s="144">
        <f t="shared" si="414"/>
        <v>0</v>
      </c>
      <c r="BY153" s="144">
        <f t="shared" si="414"/>
        <v>0</v>
      </c>
      <c r="BZ153" s="144">
        <f t="shared" si="414"/>
        <v>0</v>
      </c>
      <c r="CA153" s="144">
        <f t="shared" si="414"/>
        <v>0</v>
      </c>
      <c r="CB153" s="144">
        <f t="shared" si="414"/>
        <v>0</v>
      </c>
      <c r="CC153" s="144">
        <f t="shared" si="382"/>
        <v>0</v>
      </c>
      <c r="CD153" s="144">
        <f t="shared" ref="CD153:CM153" si="415">IFERROR(SUM(CD151:CD152), 0)</f>
        <v>0</v>
      </c>
      <c r="CE153" s="144">
        <f t="shared" si="415"/>
        <v>0</v>
      </c>
      <c r="CF153" s="144">
        <f t="shared" si="415"/>
        <v>0</v>
      </c>
      <c r="CG153" s="144">
        <f t="shared" si="415"/>
        <v>0</v>
      </c>
      <c r="CH153" s="144">
        <f t="shared" si="415"/>
        <v>0</v>
      </c>
      <c r="CI153" s="144">
        <f t="shared" si="415"/>
        <v>0</v>
      </c>
      <c r="CJ153" s="144">
        <f t="shared" si="415"/>
        <v>0</v>
      </c>
      <c r="CK153" s="144">
        <f t="shared" si="415"/>
        <v>0</v>
      </c>
      <c r="CL153" s="148">
        <f t="shared" si="415"/>
        <v>0</v>
      </c>
      <c r="CM153" s="148">
        <f t="shared" si="415"/>
        <v>0</v>
      </c>
      <c r="CN153" s="146">
        <f t="shared" si="383"/>
        <v>0</v>
      </c>
      <c r="CO153" s="138"/>
      <c r="CP153" s="147" t="s">
        <v>3382</v>
      </c>
      <c r="CQ153" s="138"/>
      <c r="CR153" s="147"/>
      <c r="CS153" s="55"/>
      <c r="CT153" s="55"/>
      <c r="CU153" s="24" t="s">
        <v>3381</v>
      </c>
      <c r="CV153" s="141" t="s">
        <v>27</v>
      </c>
      <c r="CW153" s="142">
        <v>3</v>
      </c>
      <c r="CX153" s="144" t="s">
        <v>3383</v>
      </c>
      <c r="CY153" s="144" t="s">
        <v>3384</v>
      </c>
      <c r="CZ153" s="144" t="s">
        <v>3385</v>
      </c>
      <c r="DA153" s="144" t="s">
        <v>3386</v>
      </c>
      <c r="DB153" s="144" t="s">
        <v>3387</v>
      </c>
      <c r="DC153" s="144" t="s">
        <v>3388</v>
      </c>
      <c r="DD153" s="144" t="s">
        <v>3389</v>
      </c>
      <c r="DE153" s="144" t="s">
        <v>3390</v>
      </c>
      <c r="DF153" s="144" t="s">
        <v>3391</v>
      </c>
      <c r="DG153" s="144" t="s">
        <v>3392</v>
      </c>
      <c r="DH153" s="144" t="s">
        <v>3393</v>
      </c>
      <c r="DI153" s="144" t="s">
        <v>3383</v>
      </c>
      <c r="DJ153" s="144" t="s">
        <v>3384</v>
      </c>
      <c r="DK153" s="144" t="s">
        <v>3385</v>
      </c>
      <c r="DL153" s="144" t="s">
        <v>3386</v>
      </c>
      <c r="DM153" s="144" t="s">
        <v>3387</v>
      </c>
      <c r="DN153" s="144" t="s">
        <v>3388</v>
      </c>
      <c r="DO153" s="144" t="s">
        <v>3389</v>
      </c>
      <c r="DP153" s="144" t="s">
        <v>3390</v>
      </c>
      <c r="DQ153" s="144" t="s">
        <v>3391</v>
      </c>
      <c r="DR153" s="144" t="s">
        <v>3392</v>
      </c>
      <c r="DS153" s="144" t="s">
        <v>3393</v>
      </c>
      <c r="DT153" s="144" t="s">
        <v>3383</v>
      </c>
      <c r="DU153" s="144" t="s">
        <v>3384</v>
      </c>
      <c r="DV153" s="144" t="s">
        <v>3385</v>
      </c>
      <c r="DW153" s="144" t="s">
        <v>3386</v>
      </c>
      <c r="DX153" s="144" t="s">
        <v>3387</v>
      </c>
      <c r="DY153" s="144" t="s">
        <v>3388</v>
      </c>
      <c r="DZ153" s="144" t="s">
        <v>3389</v>
      </c>
      <c r="EA153" s="144" t="s">
        <v>3390</v>
      </c>
      <c r="EB153" s="144" t="s">
        <v>3391</v>
      </c>
      <c r="EC153" s="144" t="s">
        <v>3392</v>
      </c>
      <c r="ED153" s="144" t="s">
        <v>3393</v>
      </c>
      <c r="EE153" s="144" t="s">
        <v>3383</v>
      </c>
      <c r="EF153" s="144" t="s">
        <v>3384</v>
      </c>
      <c r="EG153" s="144" t="s">
        <v>3385</v>
      </c>
      <c r="EH153" s="144" t="s">
        <v>3386</v>
      </c>
      <c r="EI153" s="144" t="s">
        <v>3387</v>
      </c>
      <c r="EJ153" s="144" t="s">
        <v>3388</v>
      </c>
      <c r="EK153" s="144" t="s">
        <v>3389</v>
      </c>
      <c r="EL153" s="144" t="s">
        <v>3390</v>
      </c>
      <c r="EM153" s="144" t="s">
        <v>3391</v>
      </c>
      <c r="EN153" s="144" t="s">
        <v>3392</v>
      </c>
      <c r="EO153" s="144" t="s">
        <v>3393</v>
      </c>
      <c r="EP153" s="144" t="s">
        <v>3383</v>
      </c>
      <c r="EQ153" s="144" t="s">
        <v>3384</v>
      </c>
      <c r="ER153" s="144" t="s">
        <v>3385</v>
      </c>
      <c r="ES153" s="144" t="s">
        <v>3386</v>
      </c>
      <c r="ET153" s="144" t="s">
        <v>3387</v>
      </c>
      <c r="EU153" s="144" t="s">
        <v>3388</v>
      </c>
      <c r="EV153" s="144" t="s">
        <v>3389</v>
      </c>
      <c r="EW153" s="144" t="s">
        <v>3390</v>
      </c>
      <c r="EX153" s="144" t="s">
        <v>3391</v>
      </c>
      <c r="EY153" s="144" t="s">
        <v>3392</v>
      </c>
      <c r="EZ153" s="144" t="s">
        <v>3393</v>
      </c>
      <c r="FA153" s="144" t="s">
        <v>3383</v>
      </c>
      <c r="FB153" s="144" t="s">
        <v>3384</v>
      </c>
      <c r="FC153" s="144" t="s">
        <v>3385</v>
      </c>
      <c r="FD153" s="144" t="s">
        <v>3386</v>
      </c>
      <c r="FE153" s="144" t="s">
        <v>3387</v>
      </c>
      <c r="FF153" s="144" t="s">
        <v>3388</v>
      </c>
      <c r="FG153" s="144" t="s">
        <v>3389</v>
      </c>
      <c r="FH153" s="144" t="s">
        <v>3390</v>
      </c>
      <c r="FI153" s="144" t="s">
        <v>3391</v>
      </c>
      <c r="FJ153" s="144" t="s">
        <v>3392</v>
      </c>
      <c r="FK153" s="144" t="s">
        <v>3393</v>
      </c>
      <c r="FL153" s="144" t="s">
        <v>3383</v>
      </c>
      <c r="FM153" s="144" t="s">
        <v>3384</v>
      </c>
      <c r="FN153" s="144" t="s">
        <v>3385</v>
      </c>
      <c r="FO153" s="144" t="s">
        <v>3386</v>
      </c>
      <c r="FP153" s="144" t="s">
        <v>3387</v>
      </c>
      <c r="FQ153" s="144" t="s">
        <v>3388</v>
      </c>
      <c r="FR153" s="144" t="s">
        <v>3389</v>
      </c>
      <c r="FS153" s="144" t="s">
        <v>3390</v>
      </c>
      <c r="FT153" s="144" t="s">
        <v>3391</v>
      </c>
      <c r="FU153" s="144" t="s">
        <v>3392</v>
      </c>
      <c r="FV153" s="144" t="s">
        <v>3393</v>
      </c>
      <c r="FW153" s="144" t="s">
        <v>3383</v>
      </c>
      <c r="FX153" s="144" t="s">
        <v>3384</v>
      </c>
      <c r="FY153" s="144" t="s">
        <v>3385</v>
      </c>
      <c r="FZ153" s="144" t="s">
        <v>3386</v>
      </c>
      <c r="GA153" s="144" t="s">
        <v>3387</v>
      </c>
      <c r="GB153" s="144" t="s">
        <v>3388</v>
      </c>
      <c r="GC153" s="144" t="s">
        <v>3389</v>
      </c>
      <c r="GD153" s="144" t="s">
        <v>3390</v>
      </c>
      <c r="GE153" s="148" t="s">
        <v>3391</v>
      </c>
      <c r="GF153" s="148" t="s">
        <v>3392</v>
      </c>
      <c r="GG153" s="146" t="s">
        <v>3393</v>
      </c>
      <c r="GH153" s="138"/>
      <c r="GI153" s="147" t="s">
        <v>3382</v>
      </c>
      <c r="GJ153" s="138"/>
      <c r="GK153" s="147"/>
      <c r="GL153" s="55"/>
    </row>
    <row r="154" spans="1:194" ht="20.25" customHeight="1">
      <c r="A154" s="86"/>
      <c r="B154" s="24" t="s">
        <v>3394</v>
      </c>
      <c r="C154" s="141" t="s">
        <v>27</v>
      </c>
      <c r="D154" s="142">
        <v>3</v>
      </c>
      <c r="E154" s="143">
        <v>0</v>
      </c>
      <c r="F154" s="143">
        <v>0</v>
      </c>
      <c r="G154" s="143">
        <v>0</v>
      </c>
      <c r="H154" s="143">
        <v>0</v>
      </c>
      <c r="I154" s="143">
        <v>0</v>
      </c>
      <c r="J154" s="143">
        <v>0</v>
      </c>
      <c r="K154" s="143">
        <v>0</v>
      </c>
      <c r="L154" s="143">
        <v>0</v>
      </c>
      <c r="M154" s="143"/>
      <c r="N154" s="143"/>
      <c r="O154" s="144">
        <f t="shared" si="376"/>
        <v>0</v>
      </c>
      <c r="P154" s="143">
        <v>0</v>
      </c>
      <c r="Q154" s="143">
        <v>0</v>
      </c>
      <c r="R154" s="143">
        <v>0</v>
      </c>
      <c r="S154" s="143">
        <v>0</v>
      </c>
      <c r="T154" s="143">
        <v>0</v>
      </c>
      <c r="U154" s="143">
        <v>0</v>
      </c>
      <c r="V154" s="143">
        <v>0</v>
      </c>
      <c r="W154" s="143">
        <v>0</v>
      </c>
      <c r="X154" s="143"/>
      <c r="Y154" s="143"/>
      <c r="Z154" s="144">
        <f t="shared" si="377"/>
        <v>0</v>
      </c>
      <c r="AA154" s="143">
        <v>0</v>
      </c>
      <c r="AB154" s="143">
        <v>0</v>
      </c>
      <c r="AC154" s="143">
        <v>0</v>
      </c>
      <c r="AD154" s="143">
        <v>0</v>
      </c>
      <c r="AE154" s="143">
        <v>0</v>
      </c>
      <c r="AF154" s="143">
        <v>0</v>
      </c>
      <c r="AG154" s="143">
        <v>0</v>
      </c>
      <c r="AH154" s="143">
        <v>0</v>
      </c>
      <c r="AI154" s="143"/>
      <c r="AJ154" s="143"/>
      <c r="AK154" s="144">
        <f t="shared" si="378"/>
        <v>0</v>
      </c>
      <c r="AL154" s="143">
        <v>0</v>
      </c>
      <c r="AM154" s="143">
        <v>0</v>
      </c>
      <c r="AN154" s="143">
        <v>0</v>
      </c>
      <c r="AO154" s="143">
        <v>0</v>
      </c>
      <c r="AP154" s="143">
        <v>0</v>
      </c>
      <c r="AQ154" s="143">
        <v>0</v>
      </c>
      <c r="AR154" s="143">
        <v>1.7030000000000001</v>
      </c>
      <c r="AS154" s="143">
        <v>0</v>
      </c>
      <c r="AT154" s="143"/>
      <c r="AU154" s="143"/>
      <c r="AV154" s="144">
        <f t="shared" si="379"/>
        <v>1.7030000000000001</v>
      </c>
      <c r="AW154" s="143">
        <v>0</v>
      </c>
      <c r="AX154" s="143">
        <v>0</v>
      </c>
      <c r="AY154" s="143">
        <v>0</v>
      </c>
      <c r="AZ154" s="143">
        <v>0</v>
      </c>
      <c r="BA154" s="143">
        <v>0</v>
      </c>
      <c r="BB154" s="143">
        <v>0</v>
      </c>
      <c r="BC154" s="143">
        <v>3.3290000000000002</v>
      </c>
      <c r="BD154" s="143">
        <v>0</v>
      </c>
      <c r="BE154" s="143"/>
      <c r="BF154" s="143"/>
      <c r="BG154" s="144">
        <f t="shared" si="380"/>
        <v>3.3290000000000002</v>
      </c>
      <c r="BH154" s="143">
        <v>0</v>
      </c>
      <c r="BI154" s="143">
        <v>0</v>
      </c>
      <c r="BJ154" s="143">
        <v>0</v>
      </c>
      <c r="BK154" s="143">
        <v>0</v>
      </c>
      <c r="BL154" s="143">
        <v>0</v>
      </c>
      <c r="BM154" s="143">
        <v>0</v>
      </c>
      <c r="BN154" s="143">
        <v>4.9089999999999998</v>
      </c>
      <c r="BO154" s="143">
        <v>0</v>
      </c>
      <c r="BP154" s="143"/>
      <c r="BQ154" s="143"/>
      <c r="BR154" s="144">
        <f t="shared" si="381"/>
        <v>4.9089999999999998</v>
      </c>
      <c r="BS154" s="143">
        <v>0</v>
      </c>
      <c r="BT154" s="143">
        <v>0</v>
      </c>
      <c r="BU154" s="143">
        <v>0</v>
      </c>
      <c r="BV154" s="143">
        <v>0</v>
      </c>
      <c r="BW154" s="143">
        <v>0</v>
      </c>
      <c r="BX154" s="143">
        <v>0</v>
      </c>
      <c r="BY154" s="143">
        <v>4.1340000000000003</v>
      </c>
      <c r="BZ154" s="143">
        <v>0</v>
      </c>
      <c r="CA154" s="143"/>
      <c r="CB154" s="143"/>
      <c r="CC154" s="144">
        <f t="shared" si="382"/>
        <v>4.1340000000000003</v>
      </c>
      <c r="CD154" s="143">
        <v>0</v>
      </c>
      <c r="CE154" s="143">
        <v>0</v>
      </c>
      <c r="CF154" s="143">
        <v>0</v>
      </c>
      <c r="CG154" s="143">
        <v>0</v>
      </c>
      <c r="CH154" s="143">
        <v>0</v>
      </c>
      <c r="CI154" s="143">
        <v>0</v>
      </c>
      <c r="CJ154" s="143">
        <v>2.5779999999999998</v>
      </c>
      <c r="CK154" s="143">
        <v>0</v>
      </c>
      <c r="CL154" s="145"/>
      <c r="CM154" s="145"/>
      <c r="CN154" s="146">
        <f t="shared" si="383"/>
        <v>2.5779999999999998</v>
      </c>
      <c r="CO154" s="138"/>
      <c r="CP154" s="147" t="s">
        <v>3395</v>
      </c>
      <c r="CQ154" s="138"/>
      <c r="CR154" s="147"/>
      <c r="CS154" s="55"/>
      <c r="CT154" s="55"/>
      <c r="CU154" s="24" t="s">
        <v>3394</v>
      </c>
      <c r="CV154" s="141" t="s">
        <v>27</v>
      </c>
      <c r="CW154" s="142">
        <v>3</v>
      </c>
      <c r="CX154" s="143" t="s">
        <v>3396</v>
      </c>
      <c r="CY154" s="143" t="s">
        <v>3397</v>
      </c>
      <c r="CZ154" s="143" t="s">
        <v>3398</v>
      </c>
      <c r="DA154" s="143" t="s">
        <v>3399</v>
      </c>
      <c r="DB154" s="143" t="s">
        <v>3400</v>
      </c>
      <c r="DC154" s="143" t="s">
        <v>3401</v>
      </c>
      <c r="DD154" s="143" t="s">
        <v>3402</v>
      </c>
      <c r="DE154" s="143" t="s">
        <v>3403</v>
      </c>
      <c r="DF154" s="143" t="s">
        <v>3404</v>
      </c>
      <c r="DG154" s="143" t="s">
        <v>3405</v>
      </c>
      <c r="DH154" s="144" t="s">
        <v>3406</v>
      </c>
      <c r="DI154" s="143" t="s">
        <v>3396</v>
      </c>
      <c r="DJ154" s="143" t="s">
        <v>3397</v>
      </c>
      <c r="DK154" s="143" t="s">
        <v>3398</v>
      </c>
      <c r="DL154" s="143" t="s">
        <v>3399</v>
      </c>
      <c r="DM154" s="143" t="s">
        <v>3400</v>
      </c>
      <c r="DN154" s="143" t="s">
        <v>3401</v>
      </c>
      <c r="DO154" s="143" t="s">
        <v>3402</v>
      </c>
      <c r="DP154" s="143" t="s">
        <v>3403</v>
      </c>
      <c r="DQ154" s="143" t="s">
        <v>3404</v>
      </c>
      <c r="DR154" s="143" t="s">
        <v>3405</v>
      </c>
      <c r="DS154" s="144" t="s">
        <v>3406</v>
      </c>
      <c r="DT154" s="143" t="s">
        <v>3396</v>
      </c>
      <c r="DU154" s="143" t="s">
        <v>3397</v>
      </c>
      <c r="DV154" s="143" t="s">
        <v>3398</v>
      </c>
      <c r="DW154" s="143" t="s">
        <v>3399</v>
      </c>
      <c r="DX154" s="143" t="s">
        <v>3400</v>
      </c>
      <c r="DY154" s="143" t="s">
        <v>3401</v>
      </c>
      <c r="DZ154" s="143" t="s">
        <v>3402</v>
      </c>
      <c r="EA154" s="143" t="s">
        <v>3403</v>
      </c>
      <c r="EB154" s="143" t="s">
        <v>3404</v>
      </c>
      <c r="EC154" s="143" t="s">
        <v>3405</v>
      </c>
      <c r="ED154" s="144" t="s">
        <v>3406</v>
      </c>
      <c r="EE154" s="143" t="s">
        <v>3396</v>
      </c>
      <c r="EF154" s="143" t="s">
        <v>3397</v>
      </c>
      <c r="EG154" s="143" t="s">
        <v>3398</v>
      </c>
      <c r="EH154" s="143" t="s">
        <v>3399</v>
      </c>
      <c r="EI154" s="143" t="s">
        <v>3400</v>
      </c>
      <c r="EJ154" s="143" t="s">
        <v>3401</v>
      </c>
      <c r="EK154" s="143" t="s">
        <v>3402</v>
      </c>
      <c r="EL154" s="143" t="s">
        <v>3403</v>
      </c>
      <c r="EM154" s="143" t="s">
        <v>3404</v>
      </c>
      <c r="EN154" s="143" t="s">
        <v>3405</v>
      </c>
      <c r="EO154" s="144" t="s">
        <v>3406</v>
      </c>
      <c r="EP154" s="143" t="s">
        <v>3396</v>
      </c>
      <c r="EQ154" s="143" t="s">
        <v>3397</v>
      </c>
      <c r="ER154" s="143" t="s">
        <v>3398</v>
      </c>
      <c r="ES154" s="143" t="s">
        <v>3399</v>
      </c>
      <c r="ET154" s="143" t="s">
        <v>3400</v>
      </c>
      <c r="EU154" s="143" t="s">
        <v>3401</v>
      </c>
      <c r="EV154" s="143" t="s">
        <v>3402</v>
      </c>
      <c r="EW154" s="143" t="s">
        <v>3403</v>
      </c>
      <c r="EX154" s="143" t="s">
        <v>3404</v>
      </c>
      <c r="EY154" s="143" t="s">
        <v>3405</v>
      </c>
      <c r="EZ154" s="144" t="s">
        <v>3406</v>
      </c>
      <c r="FA154" s="143" t="s">
        <v>3396</v>
      </c>
      <c r="FB154" s="143" t="s">
        <v>3397</v>
      </c>
      <c r="FC154" s="143" t="s">
        <v>3398</v>
      </c>
      <c r="FD154" s="143" t="s">
        <v>3399</v>
      </c>
      <c r="FE154" s="143" t="s">
        <v>3400</v>
      </c>
      <c r="FF154" s="143" t="s">
        <v>3401</v>
      </c>
      <c r="FG154" s="143" t="s">
        <v>3402</v>
      </c>
      <c r="FH154" s="143" t="s">
        <v>3403</v>
      </c>
      <c r="FI154" s="143" t="s">
        <v>3404</v>
      </c>
      <c r="FJ154" s="143" t="s">
        <v>3405</v>
      </c>
      <c r="FK154" s="144" t="s">
        <v>3406</v>
      </c>
      <c r="FL154" s="143" t="s">
        <v>3396</v>
      </c>
      <c r="FM154" s="143" t="s">
        <v>3397</v>
      </c>
      <c r="FN154" s="143" t="s">
        <v>3398</v>
      </c>
      <c r="FO154" s="143" t="s">
        <v>3399</v>
      </c>
      <c r="FP154" s="143" t="s">
        <v>3400</v>
      </c>
      <c r="FQ154" s="143" t="s">
        <v>3401</v>
      </c>
      <c r="FR154" s="143" t="s">
        <v>3402</v>
      </c>
      <c r="FS154" s="143" t="s">
        <v>3403</v>
      </c>
      <c r="FT154" s="143" t="s">
        <v>3404</v>
      </c>
      <c r="FU154" s="143" t="s">
        <v>3405</v>
      </c>
      <c r="FV154" s="144" t="s">
        <v>3406</v>
      </c>
      <c r="FW154" s="143" t="s">
        <v>3396</v>
      </c>
      <c r="FX154" s="143" t="s">
        <v>3397</v>
      </c>
      <c r="FY154" s="143" t="s">
        <v>3398</v>
      </c>
      <c r="FZ154" s="143" t="s">
        <v>3399</v>
      </c>
      <c r="GA154" s="143" t="s">
        <v>3400</v>
      </c>
      <c r="GB154" s="143" t="s">
        <v>3401</v>
      </c>
      <c r="GC154" s="143" t="s">
        <v>3402</v>
      </c>
      <c r="GD154" s="143" t="s">
        <v>3403</v>
      </c>
      <c r="GE154" s="145" t="s">
        <v>3404</v>
      </c>
      <c r="GF154" s="145" t="s">
        <v>3405</v>
      </c>
      <c r="GG154" s="146" t="s">
        <v>3406</v>
      </c>
      <c r="GH154" s="138"/>
      <c r="GI154" s="147" t="s">
        <v>3395</v>
      </c>
      <c r="GJ154" s="138"/>
      <c r="GK154" s="147"/>
      <c r="GL154" s="55"/>
    </row>
    <row r="155" spans="1:194" ht="20.25" customHeight="1">
      <c r="A155" s="86"/>
      <c r="B155" s="24" t="s">
        <v>3407</v>
      </c>
      <c r="C155" s="141" t="s">
        <v>27</v>
      </c>
      <c r="D155" s="142">
        <v>3</v>
      </c>
      <c r="E155" s="143">
        <v>0</v>
      </c>
      <c r="F155" s="143">
        <v>0</v>
      </c>
      <c r="G155" s="143">
        <v>0</v>
      </c>
      <c r="H155" s="143">
        <v>0</v>
      </c>
      <c r="I155" s="143">
        <v>0</v>
      </c>
      <c r="J155" s="143">
        <v>0</v>
      </c>
      <c r="K155" s="143">
        <v>0</v>
      </c>
      <c r="L155" s="143">
        <v>0</v>
      </c>
      <c r="M155" s="143"/>
      <c r="N155" s="143"/>
      <c r="O155" s="144">
        <f t="shared" si="376"/>
        <v>0</v>
      </c>
      <c r="P155" s="143">
        <v>0</v>
      </c>
      <c r="Q155" s="143">
        <v>0</v>
      </c>
      <c r="R155" s="143">
        <v>0</v>
      </c>
      <c r="S155" s="143">
        <v>0</v>
      </c>
      <c r="T155" s="143">
        <v>0</v>
      </c>
      <c r="U155" s="143">
        <v>0</v>
      </c>
      <c r="V155" s="143">
        <v>0</v>
      </c>
      <c r="W155" s="143">
        <v>0</v>
      </c>
      <c r="X155" s="143"/>
      <c r="Y155" s="143"/>
      <c r="Z155" s="144">
        <f t="shared" si="377"/>
        <v>0</v>
      </c>
      <c r="AA155" s="143">
        <v>0</v>
      </c>
      <c r="AB155" s="143">
        <v>0</v>
      </c>
      <c r="AC155" s="143">
        <v>0</v>
      </c>
      <c r="AD155" s="143">
        <v>0</v>
      </c>
      <c r="AE155" s="143">
        <v>0</v>
      </c>
      <c r="AF155" s="143">
        <v>0</v>
      </c>
      <c r="AG155" s="143">
        <v>0</v>
      </c>
      <c r="AH155" s="143">
        <v>0</v>
      </c>
      <c r="AI155" s="143"/>
      <c r="AJ155" s="143"/>
      <c r="AK155" s="144">
        <f t="shared" si="378"/>
        <v>0</v>
      </c>
      <c r="AL155" s="143">
        <v>0</v>
      </c>
      <c r="AM155" s="143">
        <v>0</v>
      </c>
      <c r="AN155" s="143">
        <v>0</v>
      </c>
      <c r="AO155" s="143">
        <v>0</v>
      </c>
      <c r="AP155" s="143">
        <v>0</v>
      </c>
      <c r="AQ155" s="143">
        <v>0</v>
      </c>
      <c r="AR155" s="143">
        <v>0.192</v>
      </c>
      <c r="AS155" s="143">
        <v>0</v>
      </c>
      <c r="AT155" s="143"/>
      <c r="AU155" s="143"/>
      <c r="AV155" s="144">
        <f t="shared" si="379"/>
        <v>0.192</v>
      </c>
      <c r="AW155" s="143">
        <v>0</v>
      </c>
      <c r="AX155" s="143">
        <v>0</v>
      </c>
      <c r="AY155" s="143">
        <v>0</v>
      </c>
      <c r="AZ155" s="143">
        <v>0</v>
      </c>
      <c r="BA155" s="143">
        <v>0</v>
      </c>
      <c r="BB155" s="143">
        <v>0</v>
      </c>
      <c r="BC155" s="143">
        <v>0.38500000000000001</v>
      </c>
      <c r="BD155" s="143">
        <v>0</v>
      </c>
      <c r="BE155" s="143"/>
      <c r="BF155" s="143"/>
      <c r="BG155" s="144">
        <f t="shared" si="380"/>
        <v>0.38500000000000001</v>
      </c>
      <c r="BH155" s="143">
        <v>0</v>
      </c>
      <c r="BI155" s="143">
        <v>0</v>
      </c>
      <c r="BJ155" s="143">
        <v>0</v>
      </c>
      <c r="BK155" s="143">
        <v>0</v>
      </c>
      <c r="BL155" s="143">
        <v>0</v>
      </c>
      <c r="BM155" s="143">
        <v>0</v>
      </c>
      <c r="BN155" s="143">
        <v>0.57699999999999996</v>
      </c>
      <c r="BO155" s="143">
        <v>0</v>
      </c>
      <c r="BP155" s="143"/>
      <c r="BQ155" s="143"/>
      <c r="BR155" s="144">
        <f t="shared" si="381"/>
        <v>0.57699999999999996</v>
      </c>
      <c r="BS155" s="143">
        <v>0</v>
      </c>
      <c r="BT155" s="143">
        <v>0</v>
      </c>
      <c r="BU155" s="143">
        <v>0</v>
      </c>
      <c r="BV155" s="143">
        <v>0</v>
      </c>
      <c r="BW155" s="143">
        <v>0</v>
      </c>
      <c r="BX155" s="143">
        <v>0</v>
      </c>
      <c r="BY155" s="143">
        <v>0.76900000000000002</v>
      </c>
      <c r="BZ155" s="143">
        <v>0</v>
      </c>
      <c r="CA155" s="143"/>
      <c r="CB155" s="143"/>
      <c r="CC155" s="144">
        <f t="shared" si="382"/>
        <v>0.76900000000000002</v>
      </c>
      <c r="CD155" s="143">
        <v>0</v>
      </c>
      <c r="CE155" s="143">
        <v>0</v>
      </c>
      <c r="CF155" s="143">
        <v>0</v>
      </c>
      <c r="CG155" s="143">
        <v>0</v>
      </c>
      <c r="CH155" s="143">
        <v>0</v>
      </c>
      <c r="CI155" s="143">
        <v>0</v>
      </c>
      <c r="CJ155" s="143">
        <v>0.96199999999999997</v>
      </c>
      <c r="CK155" s="143">
        <v>0</v>
      </c>
      <c r="CL155" s="145"/>
      <c r="CM155" s="145"/>
      <c r="CN155" s="146">
        <f t="shared" si="383"/>
        <v>0.96199999999999997</v>
      </c>
      <c r="CO155" s="138"/>
      <c r="CP155" s="147" t="s">
        <v>3408</v>
      </c>
      <c r="CQ155" s="138"/>
      <c r="CR155" s="147"/>
      <c r="CS155" s="55"/>
      <c r="CT155" s="55"/>
      <c r="CU155" s="24" t="s">
        <v>3407</v>
      </c>
      <c r="CV155" s="141" t="s">
        <v>27</v>
      </c>
      <c r="CW155" s="142">
        <v>3</v>
      </c>
      <c r="CX155" s="143" t="s">
        <v>3409</v>
      </c>
      <c r="CY155" s="143" t="s">
        <v>3410</v>
      </c>
      <c r="CZ155" s="143" t="s">
        <v>3411</v>
      </c>
      <c r="DA155" s="143" t="s">
        <v>3412</v>
      </c>
      <c r="DB155" s="143" t="s">
        <v>3413</v>
      </c>
      <c r="DC155" s="143" t="s">
        <v>3414</v>
      </c>
      <c r="DD155" s="143" t="s">
        <v>3415</v>
      </c>
      <c r="DE155" s="143" t="s">
        <v>3416</v>
      </c>
      <c r="DF155" s="143" t="s">
        <v>3417</v>
      </c>
      <c r="DG155" s="143" t="s">
        <v>3418</v>
      </c>
      <c r="DH155" s="144" t="s">
        <v>3419</v>
      </c>
      <c r="DI155" s="143" t="s">
        <v>3409</v>
      </c>
      <c r="DJ155" s="143" t="s">
        <v>3410</v>
      </c>
      <c r="DK155" s="143" t="s">
        <v>3411</v>
      </c>
      <c r="DL155" s="143" t="s">
        <v>3412</v>
      </c>
      <c r="DM155" s="143" t="s">
        <v>3413</v>
      </c>
      <c r="DN155" s="143" t="s">
        <v>3414</v>
      </c>
      <c r="DO155" s="143" t="s">
        <v>3415</v>
      </c>
      <c r="DP155" s="143" t="s">
        <v>3416</v>
      </c>
      <c r="DQ155" s="143" t="s">
        <v>3417</v>
      </c>
      <c r="DR155" s="143" t="s">
        <v>3418</v>
      </c>
      <c r="DS155" s="144" t="s">
        <v>3419</v>
      </c>
      <c r="DT155" s="143" t="s">
        <v>3409</v>
      </c>
      <c r="DU155" s="143" t="s">
        <v>3410</v>
      </c>
      <c r="DV155" s="143" t="s">
        <v>3411</v>
      </c>
      <c r="DW155" s="143" t="s">
        <v>3412</v>
      </c>
      <c r="DX155" s="143" t="s">
        <v>3413</v>
      </c>
      <c r="DY155" s="143" t="s">
        <v>3414</v>
      </c>
      <c r="DZ155" s="143" t="s">
        <v>3415</v>
      </c>
      <c r="EA155" s="143" t="s">
        <v>3416</v>
      </c>
      <c r="EB155" s="143" t="s">
        <v>3417</v>
      </c>
      <c r="EC155" s="143" t="s">
        <v>3418</v>
      </c>
      <c r="ED155" s="144" t="s">
        <v>3419</v>
      </c>
      <c r="EE155" s="143" t="s">
        <v>3409</v>
      </c>
      <c r="EF155" s="143" t="s">
        <v>3410</v>
      </c>
      <c r="EG155" s="143" t="s">
        <v>3411</v>
      </c>
      <c r="EH155" s="143" t="s">
        <v>3412</v>
      </c>
      <c r="EI155" s="143" t="s">
        <v>3413</v>
      </c>
      <c r="EJ155" s="143" t="s">
        <v>3414</v>
      </c>
      <c r="EK155" s="143" t="s">
        <v>3415</v>
      </c>
      <c r="EL155" s="143" t="s">
        <v>3416</v>
      </c>
      <c r="EM155" s="143" t="s">
        <v>3417</v>
      </c>
      <c r="EN155" s="143" t="s">
        <v>3418</v>
      </c>
      <c r="EO155" s="144" t="s">
        <v>3419</v>
      </c>
      <c r="EP155" s="143" t="s">
        <v>3409</v>
      </c>
      <c r="EQ155" s="143" t="s">
        <v>3410</v>
      </c>
      <c r="ER155" s="143" t="s">
        <v>3411</v>
      </c>
      <c r="ES155" s="143" t="s">
        <v>3412</v>
      </c>
      <c r="ET155" s="143" t="s">
        <v>3413</v>
      </c>
      <c r="EU155" s="143" t="s">
        <v>3414</v>
      </c>
      <c r="EV155" s="143" t="s">
        <v>3415</v>
      </c>
      <c r="EW155" s="143" t="s">
        <v>3416</v>
      </c>
      <c r="EX155" s="143" t="s">
        <v>3417</v>
      </c>
      <c r="EY155" s="143" t="s">
        <v>3418</v>
      </c>
      <c r="EZ155" s="144" t="s">
        <v>3419</v>
      </c>
      <c r="FA155" s="143" t="s">
        <v>3409</v>
      </c>
      <c r="FB155" s="143" t="s">
        <v>3410</v>
      </c>
      <c r="FC155" s="143" t="s">
        <v>3411</v>
      </c>
      <c r="FD155" s="143" t="s">
        <v>3412</v>
      </c>
      <c r="FE155" s="143" t="s">
        <v>3413</v>
      </c>
      <c r="FF155" s="143" t="s">
        <v>3414</v>
      </c>
      <c r="FG155" s="143" t="s">
        <v>3415</v>
      </c>
      <c r="FH155" s="143" t="s">
        <v>3416</v>
      </c>
      <c r="FI155" s="143" t="s">
        <v>3417</v>
      </c>
      <c r="FJ155" s="143" t="s">
        <v>3418</v>
      </c>
      <c r="FK155" s="144" t="s">
        <v>3419</v>
      </c>
      <c r="FL155" s="143" t="s">
        <v>3409</v>
      </c>
      <c r="FM155" s="143" t="s">
        <v>3410</v>
      </c>
      <c r="FN155" s="143" t="s">
        <v>3411</v>
      </c>
      <c r="FO155" s="143" t="s">
        <v>3412</v>
      </c>
      <c r="FP155" s="143" t="s">
        <v>3413</v>
      </c>
      <c r="FQ155" s="143" t="s">
        <v>3414</v>
      </c>
      <c r="FR155" s="143" t="s">
        <v>3415</v>
      </c>
      <c r="FS155" s="143" t="s">
        <v>3416</v>
      </c>
      <c r="FT155" s="143" t="s">
        <v>3417</v>
      </c>
      <c r="FU155" s="143" t="s">
        <v>3418</v>
      </c>
      <c r="FV155" s="144" t="s">
        <v>3419</v>
      </c>
      <c r="FW155" s="143" t="s">
        <v>3409</v>
      </c>
      <c r="FX155" s="143" t="s">
        <v>3410</v>
      </c>
      <c r="FY155" s="143" t="s">
        <v>3411</v>
      </c>
      <c r="FZ155" s="143" t="s">
        <v>3412</v>
      </c>
      <c r="GA155" s="143" t="s">
        <v>3413</v>
      </c>
      <c r="GB155" s="143" t="s">
        <v>3414</v>
      </c>
      <c r="GC155" s="143" t="s">
        <v>3415</v>
      </c>
      <c r="GD155" s="143" t="s">
        <v>3416</v>
      </c>
      <c r="GE155" s="145" t="s">
        <v>3417</v>
      </c>
      <c r="GF155" s="145" t="s">
        <v>3418</v>
      </c>
      <c r="GG155" s="146" t="s">
        <v>3419</v>
      </c>
      <c r="GH155" s="138"/>
      <c r="GI155" s="147" t="s">
        <v>3408</v>
      </c>
      <c r="GJ155" s="138"/>
      <c r="GK155" s="147"/>
      <c r="GL155" s="55"/>
    </row>
    <row r="156" spans="1:194" ht="20.25" customHeight="1">
      <c r="A156" s="86"/>
      <c r="B156" s="24" t="s">
        <v>3420</v>
      </c>
      <c r="C156" s="141" t="s">
        <v>27</v>
      </c>
      <c r="D156" s="142">
        <v>3</v>
      </c>
      <c r="E156" s="144">
        <f t="shared" ref="E156:L156" si="416">IFERROR(SUM(E154:E155), 0)</f>
        <v>0</v>
      </c>
      <c r="F156" s="144">
        <f t="shared" si="416"/>
        <v>0</v>
      </c>
      <c r="G156" s="144">
        <f t="shared" si="416"/>
        <v>0</v>
      </c>
      <c r="H156" s="144">
        <f t="shared" si="416"/>
        <v>0</v>
      </c>
      <c r="I156" s="144">
        <f t="shared" si="416"/>
        <v>0</v>
      </c>
      <c r="J156" s="144">
        <f t="shared" si="416"/>
        <v>0</v>
      </c>
      <c r="K156" s="144">
        <f t="shared" si="416"/>
        <v>0</v>
      </c>
      <c r="L156" s="144">
        <f t="shared" si="416"/>
        <v>0</v>
      </c>
      <c r="M156" s="144">
        <f>IFERROR(SUM(M154:M155), 0)</f>
        <v>0</v>
      </c>
      <c r="N156" s="144">
        <f>IFERROR(SUM(N154:N155), 0)</f>
        <v>0</v>
      </c>
      <c r="O156" s="144">
        <f t="shared" si="376"/>
        <v>0</v>
      </c>
      <c r="P156" s="144">
        <f t="shared" ref="P156:Y156" si="417">IFERROR(SUM(P154:P155), 0)</f>
        <v>0</v>
      </c>
      <c r="Q156" s="144">
        <f t="shared" si="417"/>
        <v>0</v>
      </c>
      <c r="R156" s="144">
        <f t="shared" si="417"/>
        <v>0</v>
      </c>
      <c r="S156" s="144">
        <f t="shared" si="417"/>
        <v>0</v>
      </c>
      <c r="T156" s="144">
        <f t="shared" si="417"/>
        <v>0</v>
      </c>
      <c r="U156" s="144">
        <f t="shared" si="417"/>
        <v>0</v>
      </c>
      <c r="V156" s="144">
        <f t="shared" si="417"/>
        <v>0</v>
      </c>
      <c r="W156" s="144">
        <f t="shared" si="417"/>
        <v>0</v>
      </c>
      <c r="X156" s="144">
        <f t="shared" si="417"/>
        <v>0</v>
      </c>
      <c r="Y156" s="144">
        <f t="shared" si="417"/>
        <v>0</v>
      </c>
      <c r="Z156" s="144">
        <f t="shared" si="377"/>
        <v>0</v>
      </c>
      <c r="AA156" s="144">
        <f t="shared" ref="AA156:AJ156" si="418">IFERROR(SUM(AA154:AA155), 0)</f>
        <v>0</v>
      </c>
      <c r="AB156" s="144">
        <f t="shared" si="418"/>
        <v>0</v>
      </c>
      <c r="AC156" s="144">
        <f t="shared" si="418"/>
        <v>0</v>
      </c>
      <c r="AD156" s="144">
        <f t="shared" si="418"/>
        <v>0</v>
      </c>
      <c r="AE156" s="144">
        <f t="shared" si="418"/>
        <v>0</v>
      </c>
      <c r="AF156" s="144">
        <f t="shared" si="418"/>
        <v>0</v>
      </c>
      <c r="AG156" s="144">
        <f t="shared" si="418"/>
        <v>0</v>
      </c>
      <c r="AH156" s="144">
        <f t="shared" si="418"/>
        <v>0</v>
      </c>
      <c r="AI156" s="144">
        <f t="shared" si="418"/>
        <v>0</v>
      </c>
      <c r="AJ156" s="144">
        <f t="shared" si="418"/>
        <v>0</v>
      </c>
      <c r="AK156" s="144">
        <f t="shared" si="378"/>
        <v>0</v>
      </c>
      <c r="AL156" s="144">
        <f t="shared" ref="AL156:AU156" si="419">IFERROR(SUM(AL154:AL155), 0)</f>
        <v>0</v>
      </c>
      <c r="AM156" s="144">
        <f t="shared" si="419"/>
        <v>0</v>
      </c>
      <c r="AN156" s="144">
        <f t="shared" si="419"/>
        <v>0</v>
      </c>
      <c r="AO156" s="144">
        <f t="shared" si="419"/>
        <v>0</v>
      </c>
      <c r="AP156" s="144">
        <f t="shared" si="419"/>
        <v>0</v>
      </c>
      <c r="AQ156" s="144">
        <f t="shared" si="419"/>
        <v>0</v>
      </c>
      <c r="AR156" s="144">
        <f t="shared" si="419"/>
        <v>1.895</v>
      </c>
      <c r="AS156" s="144">
        <f t="shared" si="419"/>
        <v>0</v>
      </c>
      <c r="AT156" s="144">
        <f t="shared" si="419"/>
        <v>0</v>
      </c>
      <c r="AU156" s="144">
        <f t="shared" si="419"/>
        <v>0</v>
      </c>
      <c r="AV156" s="144">
        <f t="shared" si="379"/>
        <v>1.895</v>
      </c>
      <c r="AW156" s="144">
        <f t="shared" ref="AW156:BF156" si="420">IFERROR(SUM(AW154:AW155), 0)</f>
        <v>0</v>
      </c>
      <c r="AX156" s="144">
        <f t="shared" si="420"/>
        <v>0</v>
      </c>
      <c r="AY156" s="144">
        <f t="shared" si="420"/>
        <v>0</v>
      </c>
      <c r="AZ156" s="144">
        <f t="shared" si="420"/>
        <v>0</v>
      </c>
      <c r="BA156" s="144">
        <f t="shared" si="420"/>
        <v>0</v>
      </c>
      <c r="BB156" s="144">
        <f t="shared" si="420"/>
        <v>0</v>
      </c>
      <c r="BC156" s="144">
        <f t="shared" si="420"/>
        <v>3.7140000000000004</v>
      </c>
      <c r="BD156" s="144">
        <f t="shared" si="420"/>
        <v>0</v>
      </c>
      <c r="BE156" s="144">
        <f t="shared" si="420"/>
        <v>0</v>
      </c>
      <c r="BF156" s="144">
        <f t="shared" si="420"/>
        <v>0</v>
      </c>
      <c r="BG156" s="144">
        <f t="shared" si="380"/>
        <v>3.7140000000000004</v>
      </c>
      <c r="BH156" s="144">
        <f t="shared" ref="BH156:BQ156" si="421">IFERROR(SUM(BH154:BH155), 0)</f>
        <v>0</v>
      </c>
      <c r="BI156" s="144">
        <f t="shared" si="421"/>
        <v>0</v>
      </c>
      <c r="BJ156" s="144">
        <f t="shared" si="421"/>
        <v>0</v>
      </c>
      <c r="BK156" s="144">
        <f t="shared" si="421"/>
        <v>0</v>
      </c>
      <c r="BL156" s="144">
        <f t="shared" si="421"/>
        <v>0</v>
      </c>
      <c r="BM156" s="144">
        <f t="shared" si="421"/>
        <v>0</v>
      </c>
      <c r="BN156" s="144">
        <f t="shared" si="421"/>
        <v>5.4859999999999998</v>
      </c>
      <c r="BO156" s="144">
        <f t="shared" si="421"/>
        <v>0</v>
      </c>
      <c r="BP156" s="144">
        <f t="shared" si="421"/>
        <v>0</v>
      </c>
      <c r="BQ156" s="144">
        <f t="shared" si="421"/>
        <v>0</v>
      </c>
      <c r="BR156" s="144">
        <f t="shared" si="381"/>
        <v>5.4859999999999998</v>
      </c>
      <c r="BS156" s="144">
        <f t="shared" ref="BS156:CB156" si="422">IFERROR(SUM(BS154:BS155), 0)</f>
        <v>0</v>
      </c>
      <c r="BT156" s="144">
        <f t="shared" si="422"/>
        <v>0</v>
      </c>
      <c r="BU156" s="144">
        <f t="shared" si="422"/>
        <v>0</v>
      </c>
      <c r="BV156" s="144">
        <f t="shared" si="422"/>
        <v>0</v>
      </c>
      <c r="BW156" s="144">
        <f t="shared" si="422"/>
        <v>0</v>
      </c>
      <c r="BX156" s="144">
        <f t="shared" si="422"/>
        <v>0</v>
      </c>
      <c r="BY156" s="144">
        <f t="shared" si="422"/>
        <v>4.9030000000000005</v>
      </c>
      <c r="BZ156" s="144">
        <f t="shared" si="422"/>
        <v>0</v>
      </c>
      <c r="CA156" s="144">
        <f t="shared" si="422"/>
        <v>0</v>
      </c>
      <c r="CB156" s="144">
        <f t="shared" si="422"/>
        <v>0</v>
      </c>
      <c r="CC156" s="144">
        <f t="shared" si="382"/>
        <v>4.9030000000000005</v>
      </c>
      <c r="CD156" s="144">
        <f t="shared" ref="CD156:CM156" si="423">IFERROR(SUM(CD154:CD155), 0)</f>
        <v>0</v>
      </c>
      <c r="CE156" s="144">
        <f t="shared" si="423"/>
        <v>0</v>
      </c>
      <c r="CF156" s="144">
        <f t="shared" si="423"/>
        <v>0</v>
      </c>
      <c r="CG156" s="144">
        <f t="shared" si="423"/>
        <v>0</v>
      </c>
      <c r="CH156" s="144">
        <f t="shared" si="423"/>
        <v>0</v>
      </c>
      <c r="CI156" s="144">
        <f t="shared" si="423"/>
        <v>0</v>
      </c>
      <c r="CJ156" s="144">
        <f t="shared" si="423"/>
        <v>3.54</v>
      </c>
      <c r="CK156" s="144">
        <f t="shared" si="423"/>
        <v>0</v>
      </c>
      <c r="CL156" s="148">
        <f t="shared" si="423"/>
        <v>0</v>
      </c>
      <c r="CM156" s="148">
        <f t="shared" si="423"/>
        <v>0</v>
      </c>
      <c r="CN156" s="146">
        <f t="shared" si="383"/>
        <v>3.54</v>
      </c>
      <c r="CO156" s="138"/>
      <c r="CP156" s="147" t="s">
        <v>3421</v>
      </c>
      <c r="CQ156" s="138"/>
      <c r="CR156" s="147"/>
      <c r="CS156" s="55"/>
      <c r="CT156" s="55"/>
      <c r="CU156" s="24" t="s">
        <v>3420</v>
      </c>
      <c r="CV156" s="141" t="s">
        <v>27</v>
      </c>
      <c r="CW156" s="142">
        <v>3</v>
      </c>
      <c r="CX156" s="144" t="s">
        <v>3422</v>
      </c>
      <c r="CY156" s="144" t="s">
        <v>3423</v>
      </c>
      <c r="CZ156" s="144" t="s">
        <v>3424</v>
      </c>
      <c r="DA156" s="144" t="s">
        <v>3425</v>
      </c>
      <c r="DB156" s="144" t="s">
        <v>3426</v>
      </c>
      <c r="DC156" s="144" t="s">
        <v>3427</v>
      </c>
      <c r="DD156" s="144" t="s">
        <v>3428</v>
      </c>
      <c r="DE156" s="144" t="s">
        <v>3429</v>
      </c>
      <c r="DF156" s="144" t="s">
        <v>3430</v>
      </c>
      <c r="DG156" s="144" t="s">
        <v>3431</v>
      </c>
      <c r="DH156" s="144" t="s">
        <v>3432</v>
      </c>
      <c r="DI156" s="144" t="s">
        <v>3422</v>
      </c>
      <c r="DJ156" s="144" t="s">
        <v>3423</v>
      </c>
      <c r="DK156" s="144" t="s">
        <v>3424</v>
      </c>
      <c r="DL156" s="144" t="s">
        <v>3425</v>
      </c>
      <c r="DM156" s="144" t="s">
        <v>3426</v>
      </c>
      <c r="DN156" s="144" t="s">
        <v>3427</v>
      </c>
      <c r="DO156" s="144" t="s">
        <v>3428</v>
      </c>
      <c r="DP156" s="144" t="s">
        <v>3429</v>
      </c>
      <c r="DQ156" s="144" t="s">
        <v>3430</v>
      </c>
      <c r="DR156" s="144" t="s">
        <v>3431</v>
      </c>
      <c r="DS156" s="144" t="s">
        <v>3432</v>
      </c>
      <c r="DT156" s="144" t="s">
        <v>3422</v>
      </c>
      <c r="DU156" s="144" t="s">
        <v>3423</v>
      </c>
      <c r="DV156" s="144" t="s">
        <v>3424</v>
      </c>
      <c r="DW156" s="144" t="s">
        <v>3425</v>
      </c>
      <c r="DX156" s="144" t="s">
        <v>3426</v>
      </c>
      <c r="DY156" s="144" t="s">
        <v>3427</v>
      </c>
      <c r="DZ156" s="144" t="s">
        <v>3428</v>
      </c>
      <c r="EA156" s="144" t="s">
        <v>3429</v>
      </c>
      <c r="EB156" s="144" t="s">
        <v>3430</v>
      </c>
      <c r="EC156" s="144" t="s">
        <v>3431</v>
      </c>
      <c r="ED156" s="144" t="s">
        <v>3432</v>
      </c>
      <c r="EE156" s="144" t="s">
        <v>3422</v>
      </c>
      <c r="EF156" s="144" t="s">
        <v>3423</v>
      </c>
      <c r="EG156" s="144" t="s">
        <v>3424</v>
      </c>
      <c r="EH156" s="144" t="s">
        <v>3425</v>
      </c>
      <c r="EI156" s="144" t="s">
        <v>3426</v>
      </c>
      <c r="EJ156" s="144" t="s">
        <v>3427</v>
      </c>
      <c r="EK156" s="144" t="s">
        <v>3428</v>
      </c>
      <c r="EL156" s="144" t="s">
        <v>3429</v>
      </c>
      <c r="EM156" s="144" t="s">
        <v>3430</v>
      </c>
      <c r="EN156" s="144" t="s">
        <v>3431</v>
      </c>
      <c r="EO156" s="144" t="s">
        <v>3432</v>
      </c>
      <c r="EP156" s="144" t="s">
        <v>3422</v>
      </c>
      <c r="EQ156" s="144" t="s">
        <v>3423</v>
      </c>
      <c r="ER156" s="144" t="s">
        <v>3424</v>
      </c>
      <c r="ES156" s="144" t="s">
        <v>3425</v>
      </c>
      <c r="ET156" s="144" t="s">
        <v>3426</v>
      </c>
      <c r="EU156" s="144" t="s">
        <v>3427</v>
      </c>
      <c r="EV156" s="144" t="s">
        <v>3428</v>
      </c>
      <c r="EW156" s="144" t="s">
        <v>3429</v>
      </c>
      <c r="EX156" s="144" t="s">
        <v>3430</v>
      </c>
      <c r="EY156" s="144" t="s">
        <v>3431</v>
      </c>
      <c r="EZ156" s="144" t="s">
        <v>3432</v>
      </c>
      <c r="FA156" s="144" t="s">
        <v>3422</v>
      </c>
      <c r="FB156" s="144" t="s">
        <v>3423</v>
      </c>
      <c r="FC156" s="144" t="s">
        <v>3424</v>
      </c>
      <c r="FD156" s="144" t="s">
        <v>3425</v>
      </c>
      <c r="FE156" s="144" t="s">
        <v>3426</v>
      </c>
      <c r="FF156" s="144" t="s">
        <v>3427</v>
      </c>
      <c r="FG156" s="144" t="s">
        <v>3428</v>
      </c>
      <c r="FH156" s="144" t="s">
        <v>3429</v>
      </c>
      <c r="FI156" s="144" t="s">
        <v>3430</v>
      </c>
      <c r="FJ156" s="144" t="s">
        <v>3431</v>
      </c>
      <c r="FK156" s="144" t="s">
        <v>3432</v>
      </c>
      <c r="FL156" s="144" t="s">
        <v>3422</v>
      </c>
      <c r="FM156" s="144" t="s">
        <v>3423</v>
      </c>
      <c r="FN156" s="144" t="s">
        <v>3424</v>
      </c>
      <c r="FO156" s="144" t="s">
        <v>3425</v>
      </c>
      <c r="FP156" s="144" t="s">
        <v>3426</v>
      </c>
      <c r="FQ156" s="144" t="s">
        <v>3427</v>
      </c>
      <c r="FR156" s="144" t="s">
        <v>3428</v>
      </c>
      <c r="FS156" s="144" t="s">
        <v>3429</v>
      </c>
      <c r="FT156" s="144" t="s">
        <v>3430</v>
      </c>
      <c r="FU156" s="144" t="s">
        <v>3431</v>
      </c>
      <c r="FV156" s="144" t="s">
        <v>3432</v>
      </c>
      <c r="FW156" s="144" t="s">
        <v>3422</v>
      </c>
      <c r="FX156" s="144" t="s">
        <v>3423</v>
      </c>
      <c r="FY156" s="144" t="s">
        <v>3424</v>
      </c>
      <c r="FZ156" s="144" t="s">
        <v>3425</v>
      </c>
      <c r="GA156" s="144" t="s">
        <v>3426</v>
      </c>
      <c r="GB156" s="144" t="s">
        <v>3427</v>
      </c>
      <c r="GC156" s="144" t="s">
        <v>3428</v>
      </c>
      <c r="GD156" s="144" t="s">
        <v>3429</v>
      </c>
      <c r="GE156" s="148" t="s">
        <v>3430</v>
      </c>
      <c r="GF156" s="148" t="s">
        <v>3431</v>
      </c>
      <c r="GG156" s="146" t="s">
        <v>3432</v>
      </c>
      <c r="GH156" s="138"/>
      <c r="GI156" s="147" t="s">
        <v>3421</v>
      </c>
      <c r="GJ156" s="138"/>
      <c r="GK156" s="147"/>
      <c r="GL156" s="55"/>
    </row>
    <row r="157" spans="1:194" ht="20.25" customHeight="1">
      <c r="A157" s="86"/>
      <c r="B157" s="24" t="s">
        <v>3433</v>
      </c>
      <c r="C157" s="141" t="s">
        <v>27</v>
      </c>
      <c r="D157" s="142">
        <v>3</v>
      </c>
      <c r="E157" s="143">
        <v>0</v>
      </c>
      <c r="F157" s="143">
        <v>0</v>
      </c>
      <c r="G157" s="143">
        <v>0</v>
      </c>
      <c r="H157" s="143">
        <v>0</v>
      </c>
      <c r="I157" s="143">
        <v>0</v>
      </c>
      <c r="J157" s="143">
        <v>0</v>
      </c>
      <c r="K157" s="143">
        <v>0</v>
      </c>
      <c r="L157" s="143">
        <v>0</v>
      </c>
      <c r="M157" s="143"/>
      <c r="N157" s="143"/>
      <c r="O157" s="144">
        <f t="shared" si="376"/>
        <v>0</v>
      </c>
      <c r="P157" s="143">
        <v>0</v>
      </c>
      <c r="Q157" s="143">
        <v>0</v>
      </c>
      <c r="R157" s="143">
        <v>0</v>
      </c>
      <c r="S157" s="143">
        <v>0</v>
      </c>
      <c r="T157" s="143">
        <v>0</v>
      </c>
      <c r="U157" s="143">
        <v>0</v>
      </c>
      <c r="V157" s="143">
        <v>0</v>
      </c>
      <c r="W157" s="143">
        <v>0</v>
      </c>
      <c r="X157" s="143"/>
      <c r="Y157" s="143"/>
      <c r="Z157" s="144">
        <f t="shared" si="377"/>
        <v>0</v>
      </c>
      <c r="AA157" s="143">
        <v>0</v>
      </c>
      <c r="AB157" s="143">
        <v>0</v>
      </c>
      <c r="AC157" s="143">
        <v>0</v>
      </c>
      <c r="AD157" s="143">
        <v>0</v>
      </c>
      <c r="AE157" s="143">
        <v>0</v>
      </c>
      <c r="AF157" s="143">
        <v>0</v>
      </c>
      <c r="AG157" s="143">
        <v>0</v>
      </c>
      <c r="AH157" s="143">
        <v>0</v>
      </c>
      <c r="AI157" s="143"/>
      <c r="AJ157" s="143"/>
      <c r="AK157" s="144">
        <f t="shared" si="378"/>
        <v>0</v>
      </c>
      <c r="AL157" s="143">
        <v>0</v>
      </c>
      <c r="AM157" s="143">
        <v>0</v>
      </c>
      <c r="AN157" s="143">
        <v>0</v>
      </c>
      <c r="AO157" s="143">
        <v>0</v>
      </c>
      <c r="AP157" s="143">
        <v>0</v>
      </c>
      <c r="AQ157" s="143">
        <v>0</v>
      </c>
      <c r="AR157" s="143">
        <v>0</v>
      </c>
      <c r="AS157" s="143">
        <v>0</v>
      </c>
      <c r="AT157" s="143"/>
      <c r="AU157" s="143"/>
      <c r="AV157" s="144">
        <f t="shared" si="379"/>
        <v>0</v>
      </c>
      <c r="AW157" s="143">
        <v>0</v>
      </c>
      <c r="AX157" s="143">
        <v>0</v>
      </c>
      <c r="AY157" s="143">
        <v>0</v>
      </c>
      <c r="AZ157" s="143">
        <v>0</v>
      </c>
      <c r="BA157" s="143">
        <v>0</v>
      </c>
      <c r="BB157" s="143">
        <v>0</v>
      </c>
      <c r="BC157" s="143">
        <v>0</v>
      </c>
      <c r="BD157" s="143">
        <v>0</v>
      </c>
      <c r="BE157" s="143"/>
      <c r="BF157" s="143"/>
      <c r="BG157" s="144">
        <f t="shared" si="380"/>
        <v>0</v>
      </c>
      <c r="BH157" s="143">
        <v>0</v>
      </c>
      <c r="BI157" s="143">
        <v>0</v>
      </c>
      <c r="BJ157" s="143">
        <v>0</v>
      </c>
      <c r="BK157" s="143">
        <v>0</v>
      </c>
      <c r="BL157" s="143">
        <v>0</v>
      </c>
      <c r="BM157" s="143">
        <v>0</v>
      </c>
      <c r="BN157" s="143">
        <v>0</v>
      </c>
      <c r="BO157" s="143">
        <v>0</v>
      </c>
      <c r="BP157" s="143"/>
      <c r="BQ157" s="143"/>
      <c r="BR157" s="144">
        <f t="shared" si="381"/>
        <v>0</v>
      </c>
      <c r="BS157" s="143">
        <v>0</v>
      </c>
      <c r="BT157" s="143">
        <v>0</v>
      </c>
      <c r="BU157" s="143">
        <v>0</v>
      </c>
      <c r="BV157" s="143">
        <v>0</v>
      </c>
      <c r="BW157" s="143">
        <v>0</v>
      </c>
      <c r="BX157" s="143">
        <v>0</v>
      </c>
      <c r="BY157" s="143">
        <v>0</v>
      </c>
      <c r="BZ157" s="143">
        <v>0</v>
      </c>
      <c r="CA157" s="143"/>
      <c r="CB157" s="143"/>
      <c r="CC157" s="144">
        <f t="shared" si="382"/>
        <v>0</v>
      </c>
      <c r="CD157" s="143">
        <v>0</v>
      </c>
      <c r="CE157" s="143">
        <v>0</v>
      </c>
      <c r="CF157" s="143">
        <v>0</v>
      </c>
      <c r="CG157" s="143">
        <v>0</v>
      </c>
      <c r="CH157" s="143">
        <v>0</v>
      </c>
      <c r="CI157" s="143">
        <v>0</v>
      </c>
      <c r="CJ157" s="143">
        <v>0</v>
      </c>
      <c r="CK157" s="143">
        <v>0</v>
      </c>
      <c r="CL157" s="145"/>
      <c r="CM157" s="145"/>
      <c r="CN157" s="146">
        <f t="shared" si="383"/>
        <v>0</v>
      </c>
      <c r="CO157" s="138"/>
      <c r="CP157" s="147" t="s">
        <v>3434</v>
      </c>
      <c r="CQ157" s="138"/>
      <c r="CR157" s="147"/>
      <c r="CS157" s="55"/>
      <c r="CT157" s="55"/>
      <c r="CU157" s="24" t="s">
        <v>3433</v>
      </c>
      <c r="CV157" s="141" t="s">
        <v>27</v>
      </c>
      <c r="CW157" s="142">
        <v>3</v>
      </c>
      <c r="CX157" s="143" t="s">
        <v>3435</v>
      </c>
      <c r="CY157" s="143" t="s">
        <v>3436</v>
      </c>
      <c r="CZ157" s="143" t="s">
        <v>3437</v>
      </c>
      <c r="DA157" s="143" t="s">
        <v>3438</v>
      </c>
      <c r="DB157" s="143" t="s">
        <v>3439</v>
      </c>
      <c r="DC157" s="143" t="s">
        <v>3440</v>
      </c>
      <c r="DD157" s="143" t="s">
        <v>3441</v>
      </c>
      <c r="DE157" s="143" t="s">
        <v>3442</v>
      </c>
      <c r="DF157" s="143" t="s">
        <v>3443</v>
      </c>
      <c r="DG157" s="143" t="s">
        <v>3444</v>
      </c>
      <c r="DH157" s="144" t="s">
        <v>3445</v>
      </c>
      <c r="DI157" s="143" t="s">
        <v>3435</v>
      </c>
      <c r="DJ157" s="143" t="s">
        <v>3436</v>
      </c>
      <c r="DK157" s="143" t="s">
        <v>3437</v>
      </c>
      <c r="DL157" s="143" t="s">
        <v>3438</v>
      </c>
      <c r="DM157" s="143" t="s">
        <v>3439</v>
      </c>
      <c r="DN157" s="143" t="s">
        <v>3440</v>
      </c>
      <c r="DO157" s="143" t="s">
        <v>3441</v>
      </c>
      <c r="DP157" s="143" t="s">
        <v>3442</v>
      </c>
      <c r="DQ157" s="143" t="s">
        <v>3443</v>
      </c>
      <c r="DR157" s="143" t="s">
        <v>3444</v>
      </c>
      <c r="DS157" s="144" t="s">
        <v>3445</v>
      </c>
      <c r="DT157" s="143" t="s">
        <v>3435</v>
      </c>
      <c r="DU157" s="143" t="s">
        <v>3436</v>
      </c>
      <c r="DV157" s="143" t="s">
        <v>3437</v>
      </c>
      <c r="DW157" s="143" t="s">
        <v>3438</v>
      </c>
      <c r="DX157" s="143" t="s">
        <v>3439</v>
      </c>
      <c r="DY157" s="143" t="s">
        <v>3440</v>
      </c>
      <c r="DZ157" s="143" t="s">
        <v>3441</v>
      </c>
      <c r="EA157" s="143" t="s">
        <v>3442</v>
      </c>
      <c r="EB157" s="143" t="s">
        <v>3443</v>
      </c>
      <c r="EC157" s="143" t="s">
        <v>3444</v>
      </c>
      <c r="ED157" s="144" t="s">
        <v>3445</v>
      </c>
      <c r="EE157" s="143" t="s">
        <v>3435</v>
      </c>
      <c r="EF157" s="143" t="s">
        <v>3436</v>
      </c>
      <c r="EG157" s="143" t="s">
        <v>3437</v>
      </c>
      <c r="EH157" s="143" t="s">
        <v>3438</v>
      </c>
      <c r="EI157" s="143" t="s">
        <v>3439</v>
      </c>
      <c r="EJ157" s="143" t="s">
        <v>3440</v>
      </c>
      <c r="EK157" s="143" t="s">
        <v>3441</v>
      </c>
      <c r="EL157" s="143" t="s">
        <v>3442</v>
      </c>
      <c r="EM157" s="143" t="s">
        <v>3443</v>
      </c>
      <c r="EN157" s="143" t="s">
        <v>3444</v>
      </c>
      <c r="EO157" s="144" t="s">
        <v>3445</v>
      </c>
      <c r="EP157" s="143" t="s">
        <v>3435</v>
      </c>
      <c r="EQ157" s="143" t="s">
        <v>3436</v>
      </c>
      <c r="ER157" s="143" t="s">
        <v>3437</v>
      </c>
      <c r="ES157" s="143" t="s">
        <v>3438</v>
      </c>
      <c r="ET157" s="143" t="s">
        <v>3439</v>
      </c>
      <c r="EU157" s="143" t="s">
        <v>3440</v>
      </c>
      <c r="EV157" s="143" t="s">
        <v>3441</v>
      </c>
      <c r="EW157" s="143" t="s">
        <v>3442</v>
      </c>
      <c r="EX157" s="143" t="s">
        <v>3443</v>
      </c>
      <c r="EY157" s="143" t="s">
        <v>3444</v>
      </c>
      <c r="EZ157" s="144" t="s">
        <v>3445</v>
      </c>
      <c r="FA157" s="143" t="s">
        <v>3435</v>
      </c>
      <c r="FB157" s="143" t="s">
        <v>3436</v>
      </c>
      <c r="FC157" s="143" t="s">
        <v>3437</v>
      </c>
      <c r="FD157" s="143" t="s">
        <v>3438</v>
      </c>
      <c r="FE157" s="143" t="s">
        <v>3439</v>
      </c>
      <c r="FF157" s="143" t="s">
        <v>3440</v>
      </c>
      <c r="FG157" s="143" t="s">
        <v>3441</v>
      </c>
      <c r="FH157" s="143" t="s">
        <v>3442</v>
      </c>
      <c r="FI157" s="143" t="s">
        <v>3443</v>
      </c>
      <c r="FJ157" s="143" t="s">
        <v>3444</v>
      </c>
      <c r="FK157" s="144" t="s">
        <v>3445</v>
      </c>
      <c r="FL157" s="143" t="s">
        <v>3435</v>
      </c>
      <c r="FM157" s="143" t="s">
        <v>3436</v>
      </c>
      <c r="FN157" s="143" t="s">
        <v>3437</v>
      </c>
      <c r="FO157" s="143" t="s">
        <v>3438</v>
      </c>
      <c r="FP157" s="143" t="s">
        <v>3439</v>
      </c>
      <c r="FQ157" s="143" t="s">
        <v>3440</v>
      </c>
      <c r="FR157" s="143" t="s">
        <v>3441</v>
      </c>
      <c r="FS157" s="143" t="s">
        <v>3442</v>
      </c>
      <c r="FT157" s="143" t="s">
        <v>3443</v>
      </c>
      <c r="FU157" s="143" t="s">
        <v>3444</v>
      </c>
      <c r="FV157" s="144" t="s">
        <v>3445</v>
      </c>
      <c r="FW157" s="143" t="s">
        <v>3435</v>
      </c>
      <c r="FX157" s="143" t="s">
        <v>3436</v>
      </c>
      <c r="FY157" s="143" t="s">
        <v>3437</v>
      </c>
      <c r="FZ157" s="143" t="s">
        <v>3438</v>
      </c>
      <c r="GA157" s="143" t="s">
        <v>3439</v>
      </c>
      <c r="GB157" s="143" t="s">
        <v>3440</v>
      </c>
      <c r="GC157" s="143" t="s">
        <v>3441</v>
      </c>
      <c r="GD157" s="143" t="s">
        <v>3442</v>
      </c>
      <c r="GE157" s="145" t="s">
        <v>3443</v>
      </c>
      <c r="GF157" s="145" t="s">
        <v>3444</v>
      </c>
      <c r="GG157" s="146" t="s">
        <v>3445</v>
      </c>
      <c r="GH157" s="138"/>
      <c r="GI157" s="147" t="s">
        <v>3434</v>
      </c>
      <c r="GJ157" s="138"/>
      <c r="GK157" s="147"/>
      <c r="GL157" s="55"/>
    </row>
    <row r="158" spans="1:194" ht="20.25" customHeight="1">
      <c r="A158" s="86"/>
      <c r="B158" s="24" t="s">
        <v>3446</v>
      </c>
      <c r="C158" s="141" t="s">
        <v>27</v>
      </c>
      <c r="D158" s="142">
        <v>3</v>
      </c>
      <c r="E158" s="143">
        <v>0</v>
      </c>
      <c r="F158" s="143">
        <v>0</v>
      </c>
      <c r="G158" s="143">
        <v>0</v>
      </c>
      <c r="H158" s="143">
        <v>0</v>
      </c>
      <c r="I158" s="143">
        <v>0</v>
      </c>
      <c r="J158" s="143">
        <v>0</v>
      </c>
      <c r="K158" s="143">
        <v>0</v>
      </c>
      <c r="L158" s="143">
        <v>0</v>
      </c>
      <c r="M158" s="143"/>
      <c r="N158" s="143"/>
      <c r="O158" s="144">
        <f t="shared" si="376"/>
        <v>0</v>
      </c>
      <c r="P158" s="143">
        <v>0</v>
      </c>
      <c r="Q158" s="143">
        <v>0</v>
      </c>
      <c r="R158" s="143">
        <v>0</v>
      </c>
      <c r="S158" s="143">
        <v>0</v>
      </c>
      <c r="T158" s="143">
        <v>0</v>
      </c>
      <c r="U158" s="143">
        <v>0</v>
      </c>
      <c r="V158" s="143">
        <v>0</v>
      </c>
      <c r="W158" s="143">
        <v>0</v>
      </c>
      <c r="X158" s="143"/>
      <c r="Y158" s="143"/>
      <c r="Z158" s="144">
        <f t="shared" si="377"/>
        <v>0</v>
      </c>
      <c r="AA158" s="143">
        <v>0</v>
      </c>
      <c r="AB158" s="143">
        <v>0</v>
      </c>
      <c r="AC158" s="143">
        <v>0</v>
      </c>
      <c r="AD158" s="143">
        <v>0</v>
      </c>
      <c r="AE158" s="143">
        <v>0</v>
      </c>
      <c r="AF158" s="143">
        <v>0</v>
      </c>
      <c r="AG158" s="143">
        <v>0</v>
      </c>
      <c r="AH158" s="143">
        <v>0</v>
      </c>
      <c r="AI158" s="143"/>
      <c r="AJ158" s="143"/>
      <c r="AK158" s="144">
        <f t="shared" si="378"/>
        <v>0</v>
      </c>
      <c r="AL158" s="143">
        <v>0</v>
      </c>
      <c r="AM158" s="143">
        <v>0</v>
      </c>
      <c r="AN158" s="143">
        <v>0</v>
      </c>
      <c r="AO158" s="143">
        <v>0</v>
      </c>
      <c r="AP158" s="143">
        <v>0</v>
      </c>
      <c r="AQ158" s="143">
        <v>0</v>
      </c>
      <c r="AR158" s="143">
        <v>0</v>
      </c>
      <c r="AS158" s="143">
        <v>0</v>
      </c>
      <c r="AT158" s="143"/>
      <c r="AU158" s="143"/>
      <c r="AV158" s="144">
        <f t="shared" si="379"/>
        <v>0</v>
      </c>
      <c r="AW158" s="143">
        <v>0</v>
      </c>
      <c r="AX158" s="143">
        <v>0</v>
      </c>
      <c r="AY158" s="143">
        <v>0</v>
      </c>
      <c r="AZ158" s="143">
        <v>0</v>
      </c>
      <c r="BA158" s="143">
        <v>0</v>
      </c>
      <c r="BB158" s="143">
        <v>0</v>
      </c>
      <c r="BC158" s="143">
        <v>0</v>
      </c>
      <c r="BD158" s="143">
        <v>0</v>
      </c>
      <c r="BE158" s="143"/>
      <c r="BF158" s="143"/>
      <c r="BG158" s="144">
        <f t="shared" si="380"/>
        <v>0</v>
      </c>
      <c r="BH158" s="143">
        <v>0</v>
      </c>
      <c r="BI158" s="143">
        <v>0</v>
      </c>
      <c r="BJ158" s="143">
        <v>0</v>
      </c>
      <c r="BK158" s="143">
        <v>0</v>
      </c>
      <c r="BL158" s="143">
        <v>0</v>
      </c>
      <c r="BM158" s="143">
        <v>0</v>
      </c>
      <c r="BN158" s="143">
        <v>0</v>
      </c>
      <c r="BO158" s="143">
        <v>0</v>
      </c>
      <c r="BP158" s="143"/>
      <c r="BQ158" s="143"/>
      <c r="BR158" s="144">
        <f t="shared" si="381"/>
        <v>0</v>
      </c>
      <c r="BS158" s="143">
        <v>0</v>
      </c>
      <c r="BT158" s="143">
        <v>0</v>
      </c>
      <c r="BU158" s="143">
        <v>0</v>
      </c>
      <c r="BV158" s="143">
        <v>0</v>
      </c>
      <c r="BW158" s="143">
        <v>0</v>
      </c>
      <c r="BX158" s="143">
        <v>0</v>
      </c>
      <c r="BY158" s="143">
        <v>0</v>
      </c>
      <c r="BZ158" s="143">
        <v>0</v>
      </c>
      <c r="CA158" s="143"/>
      <c r="CB158" s="143"/>
      <c r="CC158" s="144">
        <f t="shared" si="382"/>
        <v>0</v>
      </c>
      <c r="CD158" s="143">
        <v>0</v>
      </c>
      <c r="CE158" s="143">
        <v>0</v>
      </c>
      <c r="CF158" s="143">
        <v>0</v>
      </c>
      <c r="CG158" s="143">
        <v>0</v>
      </c>
      <c r="CH158" s="143">
        <v>0</v>
      </c>
      <c r="CI158" s="143">
        <v>0</v>
      </c>
      <c r="CJ158" s="143">
        <v>0</v>
      </c>
      <c r="CK158" s="143">
        <v>0</v>
      </c>
      <c r="CL158" s="145"/>
      <c r="CM158" s="145"/>
      <c r="CN158" s="146">
        <f t="shared" si="383"/>
        <v>0</v>
      </c>
      <c r="CO158" s="138"/>
      <c r="CP158" s="147" t="s">
        <v>3447</v>
      </c>
      <c r="CQ158" s="138"/>
      <c r="CR158" s="147"/>
      <c r="CS158" s="55"/>
      <c r="CT158" s="55"/>
      <c r="CU158" s="24" t="s">
        <v>3446</v>
      </c>
      <c r="CV158" s="141" t="s">
        <v>27</v>
      </c>
      <c r="CW158" s="142">
        <v>3</v>
      </c>
      <c r="CX158" s="143" t="s">
        <v>3448</v>
      </c>
      <c r="CY158" s="143" t="s">
        <v>3449</v>
      </c>
      <c r="CZ158" s="143" t="s">
        <v>3450</v>
      </c>
      <c r="DA158" s="143" t="s">
        <v>3451</v>
      </c>
      <c r="DB158" s="143" t="s">
        <v>3452</v>
      </c>
      <c r="DC158" s="143" t="s">
        <v>3453</v>
      </c>
      <c r="DD158" s="143" t="s">
        <v>3454</v>
      </c>
      <c r="DE158" s="143" t="s">
        <v>3455</v>
      </c>
      <c r="DF158" s="143" t="s">
        <v>3456</v>
      </c>
      <c r="DG158" s="143" t="s">
        <v>3457</v>
      </c>
      <c r="DH158" s="144" t="s">
        <v>3458</v>
      </c>
      <c r="DI158" s="143" t="s">
        <v>3448</v>
      </c>
      <c r="DJ158" s="143" t="s">
        <v>3449</v>
      </c>
      <c r="DK158" s="143" t="s">
        <v>3450</v>
      </c>
      <c r="DL158" s="143" t="s">
        <v>3451</v>
      </c>
      <c r="DM158" s="143" t="s">
        <v>3452</v>
      </c>
      <c r="DN158" s="143" t="s">
        <v>3453</v>
      </c>
      <c r="DO158" s="143" t="s">
        <v>3454</v>
      </c>
      <c r="DP158" s="143" t="s">
        <v>3455</v>
      </c>
      <c r="DQ158" s="143" t="s">
        <v>3456</v>
      </c>
      <c r="DR158" s="143" t="s">
        <v>3457</v>
      </c>
      <c r="DS158" s="144" t="s">
        <v>3458</v>
      </c>
      <c r="DT158" s="143" t="s">
        <v>3448</v>
      </c>
      <c r="DU158" s="143" t="s">
        <v>3449</v>
      </c>
      <c r="DV158" s="143" t="s">
        <v>3450</v>
      </c>
      <c r="DW158" s="143" t="s">
        <v>3451</v>
      </c>
      <c r="DX158" s="143" t="s">
        <v>3452</v>
      </c>
      <c r="DY158" s="143" t="s">
        <v>3453</v>
      </c>
      <c r="DZ158" s="143" t="s">
        <v>3454</v>
      </c>
      <c r="EA158" s="143" t="s">
        <v>3455</v>
      </c>
      <c r="EB158" s="143" t="s">
        <v>3456</v>
      </c>
      <c r="EC158" s="143" t="s">
        <v>3457</v>
      </c>
      <c r="ED158" s="144" t="s">
        <v>3458</v>
      </c>
      <c r="EE158" s="143" t="s">
        <v>3448</v>
      </c>
      <c r="EF158" s="143" t="s">
        <v>3449</v>
      </c>
      <c r="EG158" s="143" t="s">
        <v>3450</v>
      </c>
      <c r="EH158" s="143" t="s">
        <v>3451</v>
      </c>
      <c r="EI158" s="143" t="s">
        <v>3452</v>
      </c>
      <c r="EJ158" s="143" t="s">
        <v>3453</v>
      </c>
      <c r="EK158" s="143" t="s">
        <v>3454</v>
      </c>
      <c r="EL158" s="143" t="s">
        <v>3455</v>
      </c>
      <c r="EM158" s="143" t="s">
        <v>3456</v>
      </c>
      <c r="EN158" s="143" t="s">
        <v>3457</v>
      </c>
      <c r="EO158" s="144" t="s">
        <v>3458</v>
      </c>
      <c r="EP158" s="143" t="s">
        <v>3448</v>
      </c>
      <c r="EQ158" s="143" t="s">
        <v>3449</v>
      </c>
      <c r="ER158" s="143" t="s">
        <v>3450</v>
      </c>
      <c r="ES158" s="143" t="s">
        <v>3451</v>
      </c>
      <c r="ET158" s="143" t="s">
        <v>3452</v>
      </c>
      <c r="EU158" s="143" t="s">
        <v>3453</v>
      </c>
      <c r="EV158" s="143" t="s">
        <v>3454</v>
      </c>
      <c r="EW158" s="143" t="s">
        <v>3455</v>
      </c>
      <c r="EX158" s="143" t="s">
        <v>3456</v>
      </c>
      <c r="EY158" s="143" t="s">
        <v>3457</v>
      </c>
      <c r="EZ158" s="144" t="s">
        <v>3458</v>
      </c>
      <c r="FA158" s="143" t="s">
        <v>3448</v>
      </c>
      <c r="FB158" s="143" t="s">
        <v>3449</v>
      </c>
      <c r="FC158" s="143" t="s">
        <v>3450</v>
      </c>
      <c r="FD158" s="143" t="s">
        <v>3451</v>
      </c>
      <c r="FE158" s="143" t="s">
        <v>3452</v>
      </c>
      <c r="FF158" s="143" t="s">
        <v>3453</v>
      </c>
      <c r="FG158" s="143" t="s">
        <v>3454</v>
      </c>
      <c r="FH158" s="143" t="s">
        <v>3455</v>
      </c>
      <c r="FI158" s="143" t="s">
        <v>3456</v>
      </c>
      <c r="FJ158" s="143" t="s">
        <v>3457</v>
      </c>
      <c r="FK158" s="144" t="s">
        <v>3458</v>
      </c>
      <c r="FL158" s="143" t="s">
        <v>3448</v>
      </c>
      <c r="FM158" s="143" t="s">
        <v>3449</v>
      </c>
      <c r="FN158" s="143" t="s">
        <v>3450</v>
      </c>
      <c r="FO158" s="143" t="s">
        <v>3451</v>
      </c>
      <c r="FP158" s="143" t="s">
        <v>3452</v>
      </c>
      <c r="FQ158" s="143" t="s">
        <v>3453</v>
      </c>
      <c r="FR158" s="143" t="s">
        <v>3454</v>
      </c>
      <c r="FS158" s="143" t="s">
        <v>3455</v>
      </c>
      <c r="FT158" s="143" t="s">
        <v>3456</v>
      </c>
      <c r="FU158" s="143" t="s">
        <v>3457</v>
      </c>
      <c r="FV158" s="144" t="s">
        <v>3458</v>
      </c>
      <c r="FW158" s="143" t="s">
        <v>3448</v>
      </c>
      <c r="FX158" s="143" t="s">
        <v>3449</v>
      </c>
      <c r="FY158" s="143" t="s">
        <v>3450</v>
      </c>
      <c r="FZ158" s="143" t="s">
        <v>3451</v>
      </c>
      <c r="GA158" s="143" t="s">
        <v>3452</v>
      </c>
      <c r="GB158" s="143" t="s">
        <v>3453</v>
      </c>
      <c r="GC158" s="143" t="s">
        <v>3454</v>
      </c>
      <c r="GD158" s="143" t="s">
        <v>3455</v>
      </c>
      <c r="GE158" s="145" t="s">
        <v>3456</v>
      </c>
      <c r="GF158" s="145" t="s">
        <v>3457</v>
      </c>
      <c r="GG158" s="146" t="s">
        <v>3458</v>
      </c>
      <c r="GH158" s="138"/>
      <c r="GI158" s="147" t="s">
        <v>3447</v>
      </c>
      <c r="GJ158" s="138"/>
      <c r="GK158" s="147"/>
      <c r="GL158" s="55"/>
    </row>
    <row r="159" spans="1:194" ht="20.25" customHeight="1">
      <c r="A159" s="86"/>
      <c r="B159" s="24" t="s">
        <v>3459</v>
      </c>
      <c r="C159" s="141" t="s">
        <v>27</v>
      </c>
      <c r="D159" s="142">
        <v>3</v>
      </c>
      <c r="E159" s="144">
        <f t="shared" ref="E159:L159" si="424">IFERROR(SUM(E157:E158), 0)</f>
        <v>0</v>
      </c>
      <c r="F159" s="144">
        <f t="shared" si="424"/>
        <v>0</v>
      </c>
      <c r="G159" s="144">
        <f t="shared" si="424"/>
        <v>0</v>
      </c>
      <c r="H159" s="144">
        <f t="shared" si="424"/>
        <v>0</v>
      </c>
      <c r="I159" s="144">
        <f t="shared" si="424"/>
        <v>0</v>
      </c>
      <c r="J159" s="144">
        <f t="shared" si="424"/>
        <v>0</v>
      </c>
      <c r="K159" s="144">
        <f t="shared" si="424"/>
        <v>0</v>
      </c>
      <c r="L159" s="144">
        <f t="shared" si="424"/>
        <v>0</v>
      </c>
      <c r="M159" s="144">
        <f>IFERROR(SUM(M157:M158), 0)</f>
        <v>0</v>
      </c>
      <c r="N159" s="144">
        <f>IFERROR(SUM(N157:N158), 0)</f>
        <v>0</v>
      </c>
      <c r="O159" s="144">
        <f t="shared" si="376"/>
        <v>0</v>
      </c>
      <c r="P159" s="144">
        <f t="shared" ref="P159:Y159" si="425">IFERROR(SUM(P157:P158), 0)</f>
        <v>0</v>
      </c>
      <c r="Q159" s="144">
        <f t="shared" si="425"/>
        <v>0</v>
      </c>
      <c r="R159" s="144">
        <f t="shared" si="425"/>
        <v>0</v>
      </c>
      <c r="S159" s="144">
        <f t="shared" si="425"/>
        <v>0</v>
      </c>
      <c r="T159" s="144">
        <f t="shared" si="425"/>
        <v>0</v>
      </c>
      <c r="U159" s="144">
        <f t="shared" si="425"/>
        <v>0</v>
      </c>
      <c r="V159" s="144">
        <f t="shared" si="425"/>
        <v>0</v>
      </c>
      <c r="W159" s="144">
        <f t="shared" si="425"/>
        <v>0</v>
      </c>
      <c r="X159" s="144">
        <f t="shared" si="425"/>
        <v>0</v>
      </c>
      <c r="Y159" s="144">
        <f t="shared" si="425"/>
        <v>0</v>
      </c>
      <c r="Z159" s="144">
        <f t="shared" si="377"/>
        <v>0</v>
      </c>
      <c r="AA159" s="144">
        <f t="shared" ref="AA159:AJ159" si="426">IFERROR(SUM(AA157:AA158), 0)</f>
        <v>0</v>
      </c>
      <c r="AB159" s="144">
        <f t="shared" si="426"/>
        <v>0</v>
      </c>
      <c r="AC159" s="144">
        <f t="shared" si="426"/>
        <v>0</v>
      </c>
      <c r="AD159" s="144">
        <f t="shared" si="426"/>
        <v>0</v>
      </c>
      <c r="AE159" s="144">
        <f t="shared" si="426"/>
        <v>0</v>
      </c>
      <c r="AF159" s="144">
        <f t="shared" si="426"/>
        <v>0</v>
      </c>
      <c r="AG159" s="144">
        <f t="shared" si="426"/>
        <v>0</v>
      </c>
      <c r="AH159" s="144">
        <f t="shared" si="426"/>
        <v>0</v>
      </c>
      <c r="AI159" s="144">
        <f t="shared" si="426"/>
        <v>0</v>
      </c>
      <c r="AJ159" s="144">
        <f t="shared" si="426"/>
        <v>0</v>
      </c>
      <c r="AK159" s="144">
        <f t="shared" si="378"/>
        <v>0</v>
      </c>
      <c r="AL159" s="144">
        <f t="shared" ref="AL159:AU159" si="427">IFERROR(SUM(AL157:AL158), 0)</f>
        <v>0</v>
      </c>
      <c r="AM159" s="144">
        <f t="shared" si="427"/>
        <v>0</v>
      </c>
      <c r="AN159" s="144">
        <f t="shared" si="427"/>
        <v>0</v>
      </c>
      <c r="AO159" s="144">
        <f t="shared" si="427"/>
        <v>0</v>
      </c>
      <c r="AP159" s="144">
        <f t="shared" si="427"/>
        <v>0</v>
      </c>
      <c r="AQ159" s="144">
        <f t="shared" si="427"/>
        <v>0</v>
      </c>
      <c r="AR159" s="144">
        <f t="shared" si="427"/>
        <v>0</v>
      </c>
      <c r="AS159" s="144">
        <f t="shared" si="427"/>
        <v>0</v>
      </c>
      <c r="AT159" s="144">
        <f t="shared" si="427"/>
        <v>0</v>
      </c>
      <c r="AU159" s="144">
        <f t="shared" si="427"/>
        <v>0</v>
      </c>
      <c r="AV159" s="144">
        <f t="shared" si="379"/>
        <v>0</v>
      </c>
      <c r="AW159" s="144">
        <f t="shared" ref="AW159:BF159" si="428">IFERROR(SUM(AW157:AW158), 0)</f>
        <v>0</v>
      </c>
      <c r="AX159" s="144">
        <f t="shared" si="428"/>
        <v>0</v>
      </c>
      <c r="AY159" s="144">
        <f t="shared" si="428"/>
        <v>0</v>
      </c>
      <c r="AZ159" s="144">
        <f t="shared" si="428"/>
        <v>0</v>
      </c>
      <c r="BA159" s="144">
        <f t="shared" si="428"/>
        <v>0</v>
      </c>
      <c r="BB159" s="144">
        <f t="shared" si="428"/>
        <v>0</v>
      </c>
      <c r="BC159" s="144">
        <f t="shared" si="428"/>
        <v>0</v>
      </c>
      <c r="BD159" s="144">
        <f t="shared" si="428"/>
        <v>0</v>
      </c>
      <c r="BE159" s="144">
        <f t="shared" si="428"/>
        <v>0</v>
      </c>
      <c r="BF159" s="144">
        <f t="shared" si="428"/>
        <v>0</v>
      </c>
      <c r="BG159" s="144">
        <f t="shared" si="380"/>
        <v>0</v>
      </c>
      <c r="BH159" s="144">
        <f t="shared" ref="BH159:BQ159" si="429">IFERROR(SUM(BH157:BH158), 0)</f>
        <v>0</v>
      </c>
      <c r="BI159" s="144">
        <f t="shared" si="429"/>
        <v>0</v>
      </c>
      <c r="BJ159" s="144">
        <f t="shared" si="429"/>
        <v>0</v>
      </c>
      <c r="BK159" s="144">
        <f t="shared" si="429"/>
        <v>0</v>
      </c>
      <c r="BL159" s="144">
        <f t="shared" si="429"/>
        <v>0</v>
      </c>
      <c r="BM159" s="144">
        <f t="shared" si="429"/>
        <v>0</v>
      </c>
      <c r="BN159" s="144">
        <f t="shared" si="429"/>
        <v>0</v>
      </c>
      <c r="BO159" s="144">
        <f t="shared" si="429"/>
        <v>0</v>
      </c>
      <c r="BP159" s="144">
        <f t="shared" si="429"/>
        <v>0</v>
      </c>
      <c r="BQ159" s="144">
        <f t="shared" si="429"/>
        <v>0</v>
      </c>
      <c r="BR159" s="144">
        <f t="shared" si="381"/>
        <v>0</v>
      </c>
      <c r="BS159" s="144">
        <f t="shared" ref="BS159:CB159" si="430">IFERROR(SUM(BS157:BS158), 0)</f>
        <v>0</v>
      </c>
      <c r="BT159" s="144">
        <f t="shared" si="430"/>
        <v>0</v>
      </c>
      <c r="BU159" s="144">
        <f t="shared" si="430"/>
        <v>0</v>
      </c>
      <c r="BV159" s="144">
        <f t="shared" si="430"/>
        <v>0</v>
      </c>
      <c r="BW159" s="144">
        <f t="shared" si="430"/>
        <v>0</v>
      </c>
      <c r="BX159" s="144">
        <f t="shared" si="430"/>
        <v>0</v>
      </c>
      <c r="BY159" s="144">
        <f t="shared" si="430"/>
        <v>0</v>
      </c>
      <c r="BZ159" s="144">
        <f t="shared" si="430"/>
        <v>0</v>
      </c>
      <c r="CA159" s="144">
        <f t="shared" si="430"/>
        <v>0</v>
      </c>
      <c r="CB159" s="144">
        <f t="shared" si="430"/>
        <v>0</v>
      </c>
      <c r="CC159" s="144">
        <f t="shared" si="382"/>
        <v>0</v>
      </c>
      <c r="CD159" s="144">
        <f t="shared" ref="CD159:CM159" si="431">IFERROR(SUM(CD157:CD158), 0)</f>
        <v>0</v>
      </c>
      <c r="CE159" s="144">
        <f t="shared" si="431"/>
        <v>0</v>
      </c>
      <c r="CF159" s="144">
        <f t="shared" si="431"/>
        <v>0</v>
      </c>
      <c r="CG159" s="144">
        <f t="shared" si="431"/>
        <v>0</v>
      </c>
      <c r="CH159" s="144">
        <f t="shared" si="431"/>
        <v>0</v>
      </c>
      <c r="CI159" s="144">
        <f t="shared" si="431"/>
        <v>0</v>
      </c>
      <c r="CJ159" s="144">
        <f t="shared" si="431"/>
        <v>0</v>
      </c>
      <c r="CK159" s="144">
        <f t="shared" si="431"/>
        <v>0</v>
      </c>
      <c r="CL159" s="148">
        <f t="shared" si="431"/>
        <v>0</v>
      </c>
      <c r="CM159" s="148">
        <f t="shared" si="431"/>
        <v>0</v>
      </c>
      <c r="CN159" s="146">
        <f t="shared" si="383"/>
        <v>0</v>
      </c>
      <c r="CO159" s="138"/>
      <c r="CP159" s="147" t="s">
        <v>3460</v>
      </c>
      <c r="CQ159" s="138"/>
      <c r="CR159" s="147"/>
      <c r="CS159" s="55"/>
      <c r="CT159" s="55"/>
      <c r="CU159" s="24" t="s">
        <v>3459</v>
      </c>
      <c r="CV159" s="141" t="s">
        <v>27</v>
      </c>
      <c r="CW159" s="142">
        <v>3</v>
      </c>
      <c r="CX159" s="144" t="s">
        <v>3461</v>
      </c>
      <c r="CY159" s="144" t="s">
        <v>3462</v>
      </c>
      <c r="CZ159" s="144" t="s">
        <v>3463</v>
      </c>
      <c r="DA159" s="144" t="s">
        <v>3464</v>
      </c>
      <c r="DB159" s="144" t="s">
        <v>3465</v>
      </c>
      <c r="DC159" s="144" t="s">
        <v>3466</v>
      </c>
      <c r="DD159" s="144" t="s">
        <v>3467</v>
      </c>
      <c r="DE159" s="144" t="s">
        <v>3468</v>
      </c>
      <c r="DF159" s="144" t="s">
        <v>3469</v>
      </c>
      <c r="DG159" s="144" t="s">
        <v>3470</v>
      </c>
      <c r="DH159" s="144" t="s">
        <v>3471</v>
      </c>
      <c r="DI159" s="144" t="s">
        <v>3461</v>
      </c>
      <c r="DJ159" s="144" t="s">
        <v>3462</v>
      </c>
      <c r="DK159" s="144" t="s">
        <v>3463</v>
      </c>
      <c r="DL159" s="144" t="s">
        <v>3464</v>
      </c>
      <c r="DM159" s="144" t="s">
        <v>3465</v>
      </c>
      <c r="DN159" s="144" t="s">
        <v>3466</v>
      </c>
      <c r="DO159" s="144" t="s">
        <v>3467</v>
      </c>
      <c r="DP159" s="144" t="s">
        <v>3468</v>
      </c>
      <c r="DQ159" s="144" t="s">
        <v>3469</v>
      </c>
      <c r="DR159" s="144" t="s">
        <v>3470</v>
      </c>
      <c r="DS159" s="144" t="s">
        <v>3471</v>
      </c>
      <c r="DT159" s="144" t="s">
        <v>3461</v>
      </c>
      <c r="DU159" s="144" t="s">
        <v>3462</v>
      </c>
      <c r="DV159" s="144" t="s">
        <v>3463</v>
      </c>
      <c r="DW159" s="144" t="s">
        <v>3464</v>
      </c>
      <c r="DX159" s="144" t="s">
        <v>3465</v>
      </c>
      <c r="DY159" s="144" t="s">
        <v>3466</v>
      </c>
      <c r="DZ159" s="144" t="s">
        <v>3467</v>
      </c>
      <c r="EA159" s="144" t="s">
        <v>3468</v>
      </c>
      <c r="EB159" s="144" t="s">
        <v>3469</v>
      </c>
      <c r="EC159" s="144" t="s">
        <v>3470</v>
      </c>
      <c r="ED159" s="144" t="s">
        <v>3471</v>
      </c>
      <c r="EE159" s="144" t="s">
        <v>3461</v>
      </c>
      <c r="EF159" s="144" t="s">
        <v>3462</v>
      </c>
      <c r="EG159" s="144" t="s">
        <v>3463</v>
      </c>
      <c r="EH159" s="144" t="s">
        <v>3464</v>
      </c>
      <c r="EI159" s="144" t="s">
        <v>3465</v>
      </c>
      <c r="EJ159" s="144" t="s">
        <v>3466</v>
      </c>
      <c r="EK159" s="144" t="s">
        <v>3467</v>
      </c>
      <c r="EL159" s="144" t="s">
        <v>3468</v>
      </c>
      <c r="EM159" s="144" t="s">
        <v>3469</v>
      </c>
      <c r="EN159" s="144" t="s">
        <v>3470</v>
      </c>
      <c r="EO159" s="144" t="s">
        <v>3471</v>
      </c>
      <c r="EP159" s="144" t="s">
        <v>3461</v>
      </c>
      <c r="EQ159" s="144" t="s">
        <v>3462</v>
      </c>
      <c r="ER159" s="144" t="s">
        <v>3463</v>
      </c>
      <c r="ES159" s="144" t="s">
        <v>3464</v>
      </c>
      <c r="ET159" s="144" t="s">
        <v>3465</v>
      </c>
      <c r="EU159" s="144" t="s">
        <v>3466</v>
      </c>
      <c r="EV159" s="144" t="s">
        <v>3467</v>
      </c>
      <c r="EW159" s="144" t="s">
        <v>3468</v>
      </c>
      <c r="EX159" s="144" t="s">
        <v>3469</v>
      </c>
      <c r="EY159" s="144" t="s">
        <v>3470</v>
      </c>
      <c r="EZ159" s="144" t="s">
        <v>3471</v>
      </c>
      <c r="FA159" s="144" t="s">
        <v>3461</v>
      </c>
      <c r="FB159" s="144" t="s">
        <v>3462</v>
      </c>
      <c r="FC159" s="144" t="s">
        <v>3463</v>
      </c>
      <c r="FD159" s="144" t="s">
        <v>3464</v>
      </c>
      <c r="FE159" s="144" t="s">
        <v>3465</v>
      </c>
      <c r="FF159" s="144" t="s">
        <v>3466</v>
      </c>
      <c r="FG159" s="144" t="s">
        <v>3467</v>
      </c>
      <c r="FH159" s="144" t="s">
        <v>3468</v>
      </c>
      <c r="FI159" s="144" t="s">
        <v>3469</v>
      </c>
      <c r="FJ159" s="144" t="s">
        <v>3470</v>
      </c>
      <c r="FK159" s="144" t="s">
        <v>3471</v>
      </c>
      <c r="FL159" s="144" t="s">
        <v>3461</v>
      </c>
      <c r="FM159" s="144" t="s">
        <v>3462</v>
      </c>
      <c r="FN159" s="144" t="s">
        <v>3463</v>
      </c>
      <c r="FO159" s="144" t="s">
        <v>3464</v>
      </c>
      <c r="FP159" s="144" t="s">
        <v>3465</v>
      </c>
      <c r="FQ159" s="144" t="s">
        <v>3466</v>
      </c>
      <c r="FR159" s="144" t="s">
        <v>3467</v>
      </c>
      <c r="FS159" s="144" t="s">
        <v>3468</v>
      </c>
      <c r="FT159" s="144" t="s">
        <v>3469</v>
      </c>
      <c r="FU159" s="144" t="s">
        <v>3470</v>
      </c>
      <c r="FV159" s="144" t="s">
        <v>3471</v>
      </c>
      <c r="FW159" s="144" t="s">
        <v>3461</v>
      </c>
      <c r="FX159" s="144" t="s">
        <v>3462</v>
      </c>
      <c r="FY159" s="144" t="s">
        <v>3463</v>
      </c>
      <c r="FZ159" s="144" t="s">
        <v>3464</v>
      </c>
      <c r="GA159" s="144" t="s">
        <v>3465</v>
      </c>
      <c r="GB159" s="144" t="s">
        <v>3466</v>
      </c>
      <c r="GC159" s="144" t="s">
        <v>3467</v>
      </c>
      <c r="GD159" s="144" t="s">
        <v>3468</v>
      </c>
      <c r="GE159" s="148" t="s">
        <v>3469</v>
      </c>
      <c r="GF159" s="148" t="s">
        <v>3470</v>
      </c>
      <c r="GG159" s="146" t="s">
        <v>3471</v>
      </c>
      <c r="GH159" s="138"/>
      <c r="GI159" s="147" t="s">
        <v>3460</v>
      </c>
      <c r="GJ159" s="138"/>
      <c r="GK159" s="147"/>
      <c r="GL159" s="55"/>
    </row>
    <row r="160" spans="1:194" ht="20.25" customHeight="1">
      <c r="A160" s="86"/>
      <c r="B160" s="24" t="s">
        <v>3472</v>
      </c>
      <c r="C160" s="141" t="s">
        <v>27</v>
      </c>
      <c r="D160" s="142">
        <v>3</v>
      </c>
      <c r="E160" s="143">
        <v>0</v>
      </c>
      <c r="F160" s="143">
        <v>0</v>
      </c>
      <c r="G160" s="143">
        <v>0</v>
      </c>
      <c r="H160" s="143">
        <v>0</v>
      </c>
      <c r="I160" s="143">
        <v>0</v>
      </c>
      <c r="J160" s="143">
        <v>0</v>
      </c>
      <c r="K160" s="143">
        <v>0</v>
      </c>
      <c r="L160" s="143">
        <v>0</v>
      </c>
      <c r="M160" s="143"/>
      <c r="N160" s="143"/>
      <c r="O160" s="144">
        <f t="shared" si="376"/>
        <v>0</v>
      </c>
      <c r="P160" s="143">
        <v>0</v>
      </c>
      <c r="Q160" s="143">
        <v>0</v>
      </c>
      <c r="R160" s="143">
        <v>0</v>
      </c>
      <c r="S160" s="143">
        <v>0</v>
      </c>
      <c r="T160" s="143">
        <v>0</v>
      </c>
      <c r="U160" s="143">
        <v>0</v>
      </c>
      <c r="V160" s="143">
        <v>0</v>
      </c>
      <c r="W160" s="143">
        <v>0</v>
      </c>
      <c r="X160" s="143"/>
      <c r="Y160" s="143"/>
      <c r="Z160" s="144">
        <f t="shared" si="377"/>
        <v>0</v>
      </c>
      <c r="AA160" s="143">
        <v>0</v>
      </c>
      <c r="AB160" s="143">
        <v>0</v>
      </c>
      <c r="AC160" s="143">
        <v>0</v>
      </c>
      <c r="AD160" s="143">
        <v>0</v>
      </c>
      <c r="AE160" s="143">
        <v>0</v>
      </c>
      <c r="AF160" s="143">
        <v>0</v>
      </c>
      <c r="AG160" s="143">
        <v>0</v>
      </c>
      <c r="AH160" s="143">
        <v>0</v>
      </c>
      <c r="AI160" s="143"/>
      <c r="AJ160" s="143"/>
      <c r="AK160" s="144">
        <f t="shared" si="378"/>
        <v>0</v>
      </c>
      <c r="AL160" s="143">
        <v>0</v>
      </c>
      <c r="AM160" s="143">
        <v>0</v>
      </c>
      <c r="AN160" s="143">
        <v>0</v>
      </c>
      <c r="AO160" s="143">
        <v>0</v>
      </c>
      <c r="AP160" s="143">
        <v>0</v>
      </c>
      <c r="AQ160" s="143">
        <v>0</v>
      </c>
      <c r="AR160" s="143">
        <v>0.189</v>
      </c>
      <c r="AS160" s="143">
        <v>0.189</v>
      </c>
      <c r="AT160" s="143"/>
      <c r="AU160" s="143"/>
      <c r="AV160" s="144">
        <f t="shared" si="379"/>
        <v>0.378</v>
      </c>
      <c r="AW160" s="143">
        <v>0</v>
      </c>
      <c r="AX160" s="143">
        <v>0</v>
      </c>
      <c r="AY160" s="143">
        <v>0</v>
      </c>
      <c r="AZ160" s="143">
        <v>0</v>
      </c>
      <c r="BA160" s="143">
        <v>0</v>
      </c>
      <c r="BB160" s="143">
        <v>0</v>
      </c>
      <c r="BC160" s="143">
        <v>2.0139999999999998</v>
      </c>
      <c r="BD160" s="143">
        <v>0.185</v>
      </c>
      <c r="BE160" s="143"/>
      <c r="BF160" s="143"/>
      <c r="BG160" s="144">
        <f t="shared" si="380"/>
        <v>2.1989999999999998</v>
      </c>
      <c r="BH160" s="143">
        <v>0</v>
      </c>
      <c r="BI160" s="143">
        <v>0</v>
      </c>
      <c r="BJ160" s="143">
        <v>0</v>
      </c>
      <c r="BK160" s="143">
        <v>0</v>
      </c>
      <c r="BL160" s="143">
        <v>0</v>
      </c>
      <c r="BM160" s="143">
        <v>0</v>
      </c>
      <c r="BN160" s="143">
        <v>7.5570000000000004</v>
      </c>
      <c r="BO160" s="143">
        <v>0</v>
      </c>
      <c r="BP160" s="143"/>
      <c r="BQ160" s="143"/>
      <c r="BR160" s="144">
        <f t="shared" si="381"/>
        <v>7.5570000000000004</v>
      </c>
      <c r="BS160" s="143">
        <v>0</v>
      </c>
      <c r="BT160" s="143">
        <v>0</v>
      </c>
      <c r="BU160" s="143">
        <v>0</v>
      </c>
      <c r="BV160" s="143">
        <v>0</v>
      </c>
      <c r="BW160" s="143">
        <v>0</v>
      </c>
      <c r="BX160" s="143">
        <v>0</v>
      </c>
      <c r="BY160" s="143">
        <v>2.6459999999999999</v>
      </c>
      <c r="BZ160" s="143">
        <v>0</v>
      </c>
      <c r="CA160" s="143"/>
      <c r="CB160" s="143"/>
      <c r="CC160" s="144">
        <f t="shared" si="382"/>
        <v>2.6459999999999999</v>
      </c>
      <c r="CD160" s="143">
        <v>0</v>
      </c>
      <c r="CE160" s="143">
        <v>0</v>
      </c>
      <c r="CF160" s="143">
        <v>0</v>
      </c>
      <c r="CG160" s="143">
        <v>0</v>
      </c>
      <c r="CH160" s="143">
        <v>0</v>
      </c>
      <c r="CI160" s="143">
        <v>0</v>
      </c>
      <c r="CJ160" s="143">
        <v>0</v>
      </c>
      <c r="CK160" s="143">
        <v>0</v>
      </c>
      <c r="CL160" s="145"/>
      <c r="CM160" s="145"/>
      <c r="CN160" s="146">
        <f t="shared" si="383"/>
        <v>0</v>
      </c>
      <c r="CO160" s="138"/>
      <c r="CP160" s="147" t="s">
        <v>3473</v>
      </c>
      <c r="CQ160" s="138"/>
      <c r="CR160" s="147"/>
      <c r="CS160" s="55"/>
      <c r="CT160" s="55"/>
      <c r="CU160" s="24" t="s">
        <v>3472</v>
      </c>
      <c r="CV160" s="141" t="s">
        <v>27</v>
      </c>
      <c r="CW160" s="142">
        <v>3</v>
      </c>
      <c r="CX160" s="143" t="s">
        <v>3474</v>
      </c>
      <c r="CY160" s="143" t="s">
        <v>3475</v>
      </c>
      <c r="CZ160" s="143" t="s">
        <v>3476</v>
      </c>
      <c r="DA160" s="143" t="s">
        <v>3477</v>
      </c>
      <c r="DB160" s="143" t="s">
        <v>3478</v>
      </c>
      <c r="DC160" s="143" t="s">
        <v>3479</v>
      </c>
      <c r="DD160" s="143" t="s">
        <v>3480</v>
      </c>
      <c r="DE160" s="143" t="s">
        <v>3481</v>
      </c>
      <c r="DF160" s="143" t="s">
        <v>3482</v>
      </c>
      <c r="DG160" s="143" t="s">
        <v>3483</v>
      </c>
      <c r="DH160" s="144" t="s">
        <v>3484</v>
      </c>
      <c r="DI160" s="143" t="s">
        <v>3474</v>
      </c>
      <c r="DJ160" s="143" t="s">
        <v>3475</v>
      </c>
      <c r="DK160" s="143" t="s">
        <v>3476</v>
      </c>
      <c r="DL160" s="143" t="s">
        <v>3477</v>
      </c>
      <c r="DM160" s="143" t="s">
        <v>3478</v>
      </c>
      <c r="DN160" s="143" t="s">
        <v>3479</v>
      </c>
      <c r="DO160" s="143" t="s">
        <v>3480</v>
      </c>
      <c r="DP160" s="143" t="s">
        <v>3481</v>
      </c>
      <c r="DQ160" s="143" t="s">
        <v>3482</v>
      </c>
      <c r="DR160" s="143" t="s">
        <v>3483</v>
      </c>
      <c r="DS160" s="144" t="s">
        <v>3484</v>
      </c>
      <c r="DT160" s="143" t="s">
        <v>3474</v>
      </c>
      <c r="DU160" s="143" t="s">
        <v>3475</v>
      </c>
      <c r="DV160" s="143" t="s">
        <v>3476</v>
      </c>
      <c r="DW160" s="143" t="s">
        <v>3477</v>
      </c>
      <c r="DX160" s="143" t="s">
        <v>3478</v>
      </c>
      <c r="DY160" s="143" t="s">
        <v>3479</v>
      </c>
      <c r="DZ160" s="143" t="s">
        <v>3480</v>
      </c>
      <c r="EA160" s="143" t="s">
        <v>3481</v>
      </c>
      <c r="EB160" s="143" t="s">
        <v>3482</v>
      </c>
      <c r="EC160" s="143" t="s">
        <v>3483</v>
      </c>
      <c r="ED160" s="144" t="s">
        <v>3484</v>
      </c>
      <c r="EE160" s="143" t="s">
        <v>3474</v>
      </c>
      <c r="EF160" s="143" t="s">
        <v>3475</v>
      </c>
      <c r="EG160" s="143" t="s">
        <v>3476</v>
      </c>
      <c r="EH160" s="143" t="s">
        <v>3477</v>
      </c>
      <c r="EI160" s="143" t="s">
        <v>3478</v>
      </c>
      <c r="EJ160" s="143" t="s">
        <v>3479</v>
      </c>
      <c r="EK160" s="143" t="s">
        <v>3480</v>
      </c>
      <c r="EL160" s="143" t="s">
        <v>3481</v>
      </c>
      <c r="EM160" s="143" t="s">
        <v>3482</v>
      </c>
      <c r="EN160" s="143" t="s">
        <v>3483</v>
      </c>
      <c r="EO160" s="144" t="s">
        <v>3484</v>
      </c>
      <c r="EP160" s="143" t="s">
        <v>3474</v>
      </c>
      <c r="EQ160" s="143" t="s">
        <v>3475</v>
      </c>
      <c r="ER160" s="143" t="s">
        <v>3476</v>
      </c>
      <c r="ES160" s="143" t="s">
        <v>3477</v>
      </c>
      <c r="ET160" s="143" t="s">
        <v>3478</v>
      </c>
      <c r="EU160" s="143" t="s">
        <v>3479</v>
      </c>
      <c r="EV160" s="143" t="s">
        <v>3480</v>
      </c>
      <c r="EW160" s="143" t="s">
        <v>3481</v>
      </c>
      <c r="EX160" s="143" t="s">
        <v>3482</v>
      </c>
      <c r="EY160" s="143" t="s">
        <v>3483</v>
      </c>
      <c r="EZ160" s="144" t="s">
        <v>3484</v>
      </c>
      <c r="FA160" s="143" t="s">
        <v>3474</v>
      </c>
      <c r="FB160" s="143" t="s">
        <v>3475</v>
      </c>
      <c r="FC160" s="143" t="s">
        <v>3476</v>
      </c>
      <c r="FD160" s="143" t="s">
        <v>3477</v>
      </c>
      <c r="FE160" s="143" t="s">
        <v>3478</v>
      </c>
      <c r="FF160" s="143" t="s">
        <v>3479</v>
      </c>
      <c r="FG160" s="143" t="s">
        <v>3480</v>
      </c>
      <c r="FH160" s="143" t="s">
        <v>3481</v>
      </c>
      <c r="FI160" s="143" t="s">
        <v>3482</v>
      </c>
      <c r="FJ160" s="143" t="s">
        <v>3483</v>
      </c>
      <c r="FK160" s="144" t="s">
        <v>3484</v>
      </c>
      <c r="FL160" s="143" t="s">
        <v>3474</v>
      </c>
      <c r="FM160" s="143" t="s">
        <v>3475</v>
      </c>
      <c r="FN160" s="143" t="s">
        <v>3476</v>
      </c>
      <c r="FO160" s="143" t="s">
        <v>3477</v>
      </c>
      <c r="FP160" s="143" t="s">
        <v>3478</v>
      </c>
      <c r="FQ160" s="143" t="s">
        <v>3479</v>
      </c>
      <c r="FR160" s="143" t="s">
        <v>3480</v>
      </c>
      <c r="FS160" s="143" t="s">
        <v>3481</v>
      </c>
      <c r="FT160" s="143" t="s">
        <v>3482</v>
      </c>
      <c r="FU160" s="143" t="s">
        <v>3483</v>
      </c>
      <c r="FV160" s="144" t="s">
        <v>3484</v>
      </c>
      <c r="FW160" s="143" t="s">
        <v>3474</v>
      </c>
      <c r="FX160" s="143" t="s">
        <v>3475</v>
      </c>
      <c r="FY160" s="143" t="s">
        <v>3476</v>
      </c>
      <c r="FZ160" s="143" t="s">
        <v>3477</v>
      </c>
      <c r="GA160" s="143" t="s">
        <v>3478</v>
      </c>
      <c r="GB160" s="143" t="s">
        <v>3479</v>
      </c>
      <c r="GC160" s="143" t="s">
        <v>3480</v>
      </c>
      <c r="GD160" s="143" t="s">
        <v>3481</v>
      </c>
      <c r="GE160" s="145" t="s">
        <v>3482</v>
      </c>
      <c r="GF160" s="145" t="s">
        <v>3483</v>
      </c>
      <c r="GG160" s="146" t="s">
        <v>3484</v>
      </c>
      <c r="GH160" s="138"/>
      <c r="GI160" s="147" t="s">
        <v>3473</v>
      </c>
      <c r="GJ160" s="138"/>
      <c r="GK160" s="147"/>
      <c r="GL160" s="55"/>
    </row>
    <row r="161" spans="1:194" ht="20.25" customHeight="1">
      <c r="A161" s="86"/>
      <c r="B161" s="24" t="s">
        <v>3485</v>
      </c>
      <c r="C161" s="141" t="s">
        <v>27</v>
      </c>
      <c r="D161" s="142">
        <v>3</v>
      </c>
      <c r="E161" s="143">
        <v>0</v>
      </c>
      <c r="F161" s="143">
        <v>0</v>
      </c>
      <c r="G161" s="143">
        <v>0</v>
      </c>
      <c r="H161" s="143">
        <v>0</v>
      </c>
      <c r="I161" s="143">
        <v>0</v>
      </c>
      <c r="J161" s="143">
        <v>0</v>
      </c>
      <c r="K161" s="143">
        <v>0</v>
      </c>
      <c r="L161" s="143">
        <v>0</v>
      </c>
      <c r="M161" s="143"/>
      <c r="N161" s="143"/>
      <c r="O161" s="144">
        <f t="shared" si="376"/>
        <v>0</v>
      </c>
      <c r="P161" s="143">
        <v>0</v>
      </c>
      <c r="Q161" s="143">
        <v>0</v>
      </c>
      <c r="R161" s="143">
        <v>0</v>
      </c>
      <c r="S161" s="143">
        <v>0</v>
      </c>
      <c r="T161" s="143">
        <v>0</v>
      </c>
      <c r="U161" s="143">
        <v>0</v>
      </c>
      <c r="V161" s="143">
        <v>0</v>
      </c>
      <c r="W161" s="143">
        <v>0</v>
      </c>
      <c r="X161" s="143"/>
      <c r="Y161" s="143"/>
      <c r="Z161" s="144">
        <f t="shared" si="377"/>
        <v>0</v>
      </c>
      <c r="AA161" s="143">
        <v>0</v>
      </c>
      <c r="AB161" s="143">
        <v>0</v>
      </c>
      <c r="AC161" s="143">
        <v>0</v>
      </c>
      <c r="AD161" s="143">
        <v>0</v>
      </c>
      <c r="AE161" s="143">
        <v>0</v>
      </c>
      <c r="AF161" s="143">
        <v>0</v>
      </c>
      <c r="AG161" s="143">
        <v>0</v>
      </c>
      <c r="AH161" s="143">
        <v>0</v>
      </c>
      <c r="AI161" s="143"/>
      <c r="AJ161" s="143"/>
      <c r="AK161" s="144">
        <f t="shared" si="378"/>
        <v>0</v>
      </c>
      <c r="AL161" s="143">
        <v>0</v>
      </c>
      <c r="AM161" s="143">
        <v>0</v>
      </c>
      <c r="AN161" s="143">
        <v>0</v>
      </c>
      <c r="AO161" s="143">
        <v>0</v>
      </c>
      <c r="AP161" s="143">
        <v>0</v>
      </c>
      <c r="AQ161" s="143">
        <v>0</v>
      </c>
      <c r="AR161" s="143">
        <v>0</v>
      </c>
      <c r="AS161" s="143">
        <v>0</v>
      </c>
      <c r="AT161" s="143"/>
      <c r="AU161" s="143"/>
      <c r="AV161" s="144">
        <f t="shared" si="379"/>
        <v>0</v>
      </c>
      <c r="AW161" s="143">
        <v>0</v>
      </c>
      <c r="AX161" s="143">
        <v>0</v>
      </c>
      <c r="AY161" s="143">
        <v>0</v>
      </c>
      <c r="AZ161" s="143">
        <v>0</v>
      </c>
      <c r="BA161" s="143">
        <v>0</v>
      </c>
      <c r="BB161" s="143">
        <v>0</v>
      </c>
      <c r="BC161" s="143">
        <v>0</v>
      </c>
      <c r="BD161" s="143">
        <v>0</v>
      </c>
      <c r="BE161" s="143"/>
      <c r="BF161" s="143"/>
      <c r="BG161" s="144">
        <f t="shared" si="380"/>
        <v>0</v>
      </c>
      <c r="BH161" s="143">
        <v>0</v>
      </c>
      <c r="BI161" s="143">
        <v>0</v>
      </c>
      <c r="BJ161" s="143">
        <v>0</v>
      </c>
      <c r="BK161" s="143">
        <v>0</v>
      </c>
      <c r="BL161" s="143">
        <v>0</v>
      </c>
      <c r="BM161" s="143">
        <v>0</v>
      </c>
      <c r="BN161" s="143">
        <v>1.464</v>
      </c>
      <c r="BO161" s="143">
        <v>0</v>
      </c>
      <c r="BP161" s="143"/>
      <c r="BQ161" s="143"/>
      <c r="BR161" s="144">
        <f t="shared" si="381"/>
        <v>1.464</v>
      </c>
      <c r="BS161" s="143">
        <v>0</v>
      </c>
      <c r="BT161" s="143">
        <v>0</v>
      </c>
      <c r="BU161" s="143">
        <v>0</v>
      </c>
      <c r="BV161" s="143">
        <v>0</v>
      </c>
      <c r="BW161" s="143">
        <v>0</v>
      </c>
      <c r="BX161" s="143">
        <v>0</v>
      </c>
      <c r="BY161" s="143">
        <v>3.2509999999999999</v>
      </c>
      <c r="BZ161" s="143">
        <v>0</v>
      </c>
      <c r="CA161" s="143"/>
      <c r="CB161" s="143"/>
      <c r="CC161" s="144">
        <f t="shared" si="382"/>
        <v>3.2509999999999999</v>
      </c>
      <c r="CD161" s="143">
        <v>0</v>
      </c>
      <c r="CE161" s="143">
        <v>0</v>
      </c>
      <c r="CF161" s="143">
        <v>0</v>
      </c>
      <c r="CG161" s="143">
        <v>0</v>
      </c>
      <c r="CH161" s="143">
        <v>0</v>
      </c>
      <c r="CI161" s="143">
        <v>0</v>
      </c>
      <c r="CJ161" s="143">
        <v>3.2109999999999999</v>
      </c>
      <c r="CK161" s="143">
        <v>0</v>
      </c>
      <c r="CL161" s="145"/>
      <c r="CM161" s="145"/>
      <c r="CN161" s="146">
        <f t="shared" si="383"/>
        <v>3.2109999999999999</v>
      </c>
      <c r="CO161" s="138"/>
      <c r="CP161" s="147" t="s">
        <v>3486</v>
      </c>
      <c r="CQ161" s="138"/>
      <c r="CR161" s="147"/>
      <c r="CS161" s="55"/>
      <c r="CT161" s="55"/>
      <c r="CU161" s="24" t="s">
        <v>3485</v>
      </c>
      <c r="CV161" s="141" t="s">
        <v>27</v>
      </c>
      <c r="CW161" s="142">
        <v>3</v>
      </c>
      <c r="CX161" s="143" t="s">
        <v>3487</v>
      </c>
      <c r="CY161" s="143" t="s">
        <v>3488</v>
      </c>
      <c r="CZ161" s="143" t="s">
        <v>3489</v>
      </c>
      <c r="DA161" s="143" t="s">
        <v>3490</v>
      </c>
      <c r="DB161" s="143" t="s">
        <v>3491</v>
      </c>
      <c r="DC161" s="143" t="s">
        <v>3492</v>
      </c>
      <c r="DD161" s="143" t="s">
        <v>3493</v>
      </c>
      <c r="DE161" s="143" t="s">
        <v>3494</v>
      </c>
      <c r="DF161" s="143" t="s">
        <v>3495</v>
      </c>
      <c r="DG161" s="143" t="s">
        <v>3496</v>
      </c>
      <c r="DH161" s="144" t="s">
        <v>3497</v>
      </c>
      <c r="DI161" s="143" t="s">
        <v>3487</v>
      </c>
      <c r="DJ161" s="143" t="s">
        <v>3488</v>
      </c>
      <c r="DK161" s="143" t="s">
        <v>3489</v>
      </c>
      <c r="DL161" s="143" t="s">
        <v>3490</v>
      </c>
      <c r="DM161" s="143" t="s">
        <v>3491</v>
      </c>
      <c r="DN161" s="143" t="s">
        <v>3492</v>
      </c>
      <c r="DO161" s="143" t="s">
        <v>3493</v>
      </c>
      <c r="DP161" s="143" t="s">
        <v>3494</v>
      </c>
      <c r="DQ161" s="143" t="s">
        <v>3495</v>
      </c>
      <c r="DR161" s="143" t="s">
        <v>3496</v>
      </c>
      <c r="DS161" s="144" t="s">
        <v>3497</v>
      </c>
      <c r="DT161" s="143" t="s">
        <v>3487</v>
      </c>
      <c r="DU161" s="143" t="s">
        <v>3488</v>
      </c>
      <c r="DV161" s="143" t="s">
        <v>3489</v>
      </c>
      <c r="DW161" s="143" t="s">
        <v>3490</v>
      </c>
      <c r="DX161" s="143" t="s">
        <v>3491</v>
      </c>
      <c r="DY161" s="143" t="s">
        <v>3492</v>
      </c>
      <c r="DZ161" s="143" t="s">
        <v>3493</v>
      </c>
      <c r="EA161" s="143" t="s">
        <v>3494</v>
      </c>
      <c r="EB161" s="143" t="s">
        <v>3495</v>
      </c>
      <c r="EC161" s="143" t="s">
        <v>3496</v>
      </c>
      <c r="ED161" s="144" t="s">
        <v>3497</v>
      </c>
      <c r="EE161" s="143" t="s">
        <v>3487</v>
      </c>
      <c r="EF161" s="143" t="s">
        <v>3488</v>
      </c>
      <c r="EG161" s="143" t="s">
        <v>3489</v>
      </c>
      <c r="EH161" s="143" t="s">
        <v>3490</v>
      </c>
      <c r="EI161" s="143" t="s">
        <v>3491</v>
      </c>
      <c r="EJ161" s="143" t="s">
        <v>3492</v>
      </c>
      <c r="EK161" s="143" t="s">
        <v>3493</v>
      </c>
      <c r="EL161" s="143" t="s">
        <v>3494</v>
      </c>
      <c r="EM161" s="143" t="s">
        <v>3495</v>
      </c>
      <c r="EN161" s="143" t="s">
        <v>3496</v>
      </c>
      <c r="EO161" s="144" t="s">
        <v>3497</v>
      </c>
      <c r="EP161" s="143" t="s">
        <v>3487</v>
      </c>
      <c r="EQ161" s="143" t="s">
        <v>3488</v>
      </c>
      <c r="ER161" s="143" t="s">
        <v>3489</v>
      </c>
      <c r="ES161" s="143" t="s">
        <v>3490</v>
      </c>
      <c r="ET161" s="143" t="s">
        <v>3491</v>
      </c>
      <c r="EU161" s="143" t="s">
        <v>3492</v>
      </c>
      <c r="EV161" s="143" t="s">
        <v>3493</v>
      </c>
      <c r="EW161" s="143" t="s">
        <v>3494</v>
      </c>
      <c r="EX161" s="143" t="s">
        <v>3495</v>
      </c>
      <c r="EY161" s="143" t="s">
        <v>3496</v>
      </c>
      <c r="EZ161" s="144" t="s">
        <v>3497</v>
      </c>
      <c r="FA161" s="143" t="s">
        <v>3487</v>
      </c>
      <c r="FB161" s="143" t="s">
        <v>3488</v>
      </c>
      <c r="FC161" s="143" t="s">
        <v>3489</v>
      </c>
      <c r="FD161" s="143" t="s">
        <v>3490</v>
      </c>
      <c r="FE161" s="143" t="s">
        <v>3491</v>
      </c>
      <c r="FF161" s="143" t="s">
        <v>3492</v>
      </c>
      <c r="FG161" s="143" t="s">
        <v>3493</v>
      </c>
      <c r="FH161" s="143" t="s">
        <v>3494</v>
      </c>
      <c r="FI161" s="143" t="s">
        <v>3495</v>
      </c>
      <c r="FJ161" s="143" t="s">
        <v>3496</v>
      </c>
      <c r="FK161" s="144" t="s">
        <v>3497</v>
      </c>
      <c r="FL161" s="143" t="s">
        <v>3487</v>
      </c>
      <c r="FM161" s="143" t="s">
        <v>3488</v>
      </c>
      <c r="FN161" s="143" t="s">
        <v>3489</v>
      </c>
      <c r="FO161" s="143" t="s">
        <v>3490</v>
      </c>
      <c r="FP161" s="143" t="s">
        <v>3491</v>
      </c>
      <c r="FQ161" s="143" t="s">
        <v>3492</v>
      </c>
      <c r="FR161" s="143" t="s">
        <v>3493</v>
      </c>
      <c r="FS161" s="143" t="s">
        <v>3494</v>
      </c>
      <c r="FT161" s="143" t="s">
        <v>3495</v>
      </c>
      <c r="FU161" s="143" t="s">
        <v>3496</v>
      </c>
      <c r="FV161" s="144" t="s">
        <v>3497</v>
      </c>
      <c r="FW161" s="143" t="s">
        <v>3487</v>
      </c>
      <c r="FX161" s="143" t="s">
        <v>3488</v>
      </c>
      <c r="FY161" s="143" t="s">
        <v>3489</v>
      </c>
      <c r="FZ161" s="143" t="s">
        <v>3490</v>
      </c>
      <c r="GA161" s="143" t="s">
        <v>3491</v>
      </c>
      <c r="GB161" s="143" t="s">
        <v>3492</v>
      </c>
      <c r="GC161" s="143" t="s">
        <v>3493</v>
      </c>
      <c r="GD161" s="143" t="s">
        <v>3494</v>
      </c>
      <c r="GE161" s="145" t="s">
        <v>3495</v>
      </c>
      <c r="GF161" s="145" t="s">
        <v>3496</v>
      </c>
      <c r="GG161" s="146" t="s">
        <v>3497</v>
      </c>
      <c r="GH161" s="138"/>
      <c r="GI161" s="147" t="s">
        <v>3486</v>
      </c>
      <c r="GJ161" s="138"/>
      <c r="GK161" s="147"/>
      <c r="GL161" s="55"/>
    </row>
    <row r="162" spans="1:194" ht="20.25" customHeight="1">
      <c r="A162" s="86"/>
      <c r="B162" s="24" t="s">
        <v>3498</v>
      </c>
      <c r="C162" s="141" t="s">
        <v>27</v>
      </c>
      <c r="D162" s="142">
        <v>3</v>
      </c>
      <c r="E162" s="144">
        <f t="shared" ref="E162:L162" si="432">IFERROR(SUM(E160:E161), 0)</f>
        <v>0</v>
      </c>
      <c r="F162" s="144">
        <f t="shared" si="432"/>
        <v>0</v>
      </c>
      <c r="G162" s="144">
        <f t="shared" si="432"/>
        <v>0</v>
      </c>
      <c r="H162" s="144">
        <f t="shared" si="432"/>
        <v>0</v>
      </c>
      <c r="I162" s="144">
        <f t="shared" si="432"/>
        <v>0</v>
      </c>
      <c r="J162" s="144">
        <f t="shared" si="432"/>
        <v>0</v>
      </c>
      <c r="K162" s="144">
        <f t="shared" si="432"/>
        <v>0</v>
      </c>
      <c r="L162" s="144">
        <f t="shared" si="432"/>
        <v>0</v>
      </c>
      <c r="M162" s="144">
        <f>IFERROR(SUM(M160:M161), 0)</f>
        <v>0</v>
      </c>
      <c r="N162" s="144">
        <f>IFERROR(SUM(N160:N161), 0)</f>
        <v>0</v>
      </c>
      <c r="O162" s="144">
        <f t="shared" si="376"/>
        <v>0</v>
      </c>
      <c r="P162" s="144">
        <f t="shared" ref="P162:Y162" si="433">IFERROR(SUM(P160:P161), 0)</f>
        <v>0</v>
      </c>
      <c r="Q162" s="144">
        <f t="shared" si="433"/>
        <v>0</v>
      </c>
      <c r="R162" s="144">
        <f t="shared" si="433"/>
        <v>0</v>
      </c>
      <c r="S162" s="144">
        <f t="shared" si="433"/>
        <v>0</v>
      </c>
      <c r="T162" s="144">
        <f t="shared" si="433"/>
        <v>0</v>
      </c>
      <c r="U162" s="144">
        <f t="shared" si="433"/>
        <v>0</v>
      </c>
      <c r="V162" s="144">
        <f t="shared" si="433"/>
        <v>0</v>
      </c>
      <c r="W162" s="144">
        <f t="shared" si="433"/>
        <v>0</v>
      </c>
      <c r="X162" s="144">
        <f t="shared" si="433"/>
        <v>0</v>
      </c>
      <c r="Y162" s="144">
        <f t="shared" si="433"/>
        <v>0</v>
      </c>
      <c r="Z162" s="144">
        <f t="shared" si="377"/>
        <v>0</v>
      </c>
      <c r="AA162" s="144">
        <f t="shared" ref="AA162:AJ162" si="434">IFERROR(SUM(AA160:AA161), 0)</f>
        <v>0</v>
      </c>
      <c r="AB162" s="144">
        <f t="shared" si="434"/>
        <v>0</v>
      </c>
      <c r="AC162" s="144">
        <f t="shared" si="434"/>
        <v>0</v>
      </c>
      <c r="AD162" s="144">
        <f t="shared" si="434"/>
        <v>0</v>
      </c>
      <c r="AE162" s="144">
        <f t="shared" si="434"/>
        <v>0</v>
      </c>
      <c r="AF162" s="144">
        <f t="shared" si="434"/>
        <v>0</v>
      </c>
      <c r="AG162" s="144">
        <f t="shared" si="434"/>
        <v>0</v>
      </c>
      <c r="AH162" s="144">
        <f t="shared" si="434"/>
        <v>0</v>
      </c>
      <c r="AI162" s="144">
        <f t="shared" si="434"/>
        <v>0</v>
      </c>
      <c r="AJ162" s="144">
        <f t="shared" si="434"/>
        <v>0</v>
      </c>
      <c r="AK162" s="144">
        <f t="shared" si="378"/>
        <v>0</v>
      </c>
      <c r="AL162" s="144">
        <f t="shared" ref="AL162:AU162" si="435">IFERROR(SUM(AL160:AL161), 0)</f>
        <v>0</v>
      </c>
      <c r="AM162" s="144">
        <f t="shared" si="435"/>
        <v>0</v>
      </c>
      <c r="AN162" s="144">
        <f t="shared" si="435"/>
        <v>0</v>
      </c>
      <c r="AO162" s="144">
        <f t="shared" si="435"/>
        <v>0</v>
      </c>
      <c r="AP162" s="144">
        <f t="shared" si="435"/>
        <v>0</v>
      </c>
      <c r="AQ162" s="144">
        <f t="shared" si="435"/>
        <v>0</v>
      </c>
      <c r="AR162" s="144">
        <f t="shared" si="435"/>
        <v>0.189</v>
      </c>
      <c r="AS162" s="144">
        <f t="shared" si="435"/>
        <v>0.189</v>
      </c>
      <c r="AT162" s="144">
        <f t="shared" si="435"/>
        <v>0</v>
      </c>
      <c r="AU162" s="144">
        <f t="shared" si="435"/>
        <v>0</v>
      </c>
      <c r="AV162" s="144">
        <f t="shared" si="379"/>
        <v>0.378</v>
      </c>
      <c r="AW162" s="144">
        <f t="shared" ref="AW162:BF162" si="436">IFERROR(SUM(AW160:AW161), 0)</f>
        <v>0</v>
      </c>
      <c r="AX162" s="144">
        <f t="shared" si="436"/>
        <v>0</v>
      </c>
      <c r="AY162" s="144">
        <f t="shared" si="436"/>
        <v>0</v>
      </c>
      <c r="AZ162" s="144">
        <f t="shared" si="436"/>
        <v>0</v>
      </c>
      <c r="BA162" s="144">
        <f t="shared" si="436"/>
        <v>0</v>
      </c>
      <c r="BB162" s="144">
        <f t="shared" si="436"/>
        <v>0</v>
      </c>
      <c r="BC162" s="144">
        <f t="shared" si="436"/>
        <v>2.0139999999999998</v>
      </c>
      <c r="BD162" s="144">
        <f t="shared" si="436"/>
        <v>0.185</v>
      </c>
      <c r="BE162" s="144">
        <f t="shared" si="436"/>
        <v>0</v>
      </c>
      <c r="BF162" s="144">
        <f t="shared" si="436"/>
        <v>0</v>
      </c>
      <c r="BG162" s="144">
        <f t="shared" si="380"/>
        <v>2.1989999999999998</v>
      </c>
      <c r="BH162" s="144">
        <f t="shared" ref="BH162:BQ162" si="437">IFERROR(SUM(BH160:BH161), 0)</f>
        <v>0</v>
      </c>
      <c r="BI162" s="144">
        <f t="shared" si="437"/>
        <v>0</v>
      </c>
      <c r="BJ162" s="144">
        <f t="shared" si="437"/>
        <v>0</v>
      </c>
      <c r="BK162" s="144">
        <f t="shared" si="437"/>
        <v>0</v>
      </c>
      <c r="BL162" s="144">
        <f t="shared" si="437"/>
        <v>0</v>
      </c>
      <c r="BM162" s="144">
        <f t="shared" si="437"/>
        <v>0</v>
      </c>
      <c r="BN162" s="144">
        <f t="shared" si="437"/>
        <v>9.0210000000000008</v>
      </c>
      <c r="BO162" s="144">
        <f t="shared" si="437"/>
        <v>0</v>
      </c>
      <c r="BP162" s="144">
        <f t="shared" si="437"/>
        <v>0</v>
      </c>
      <c r="BQ162" s="144">
        <f t="shared" si="437"/>
        <v>0</v>
      </c>
      <c r="BR162" s="144">
        <f t="shared" si="381"/>
        <v>9.0210000000000008</v>
      </c>
      <c r="BS162" s="144">
        <f t="shared" ref="BS162:CB162" si="438">IFERROR(SUM(BS160:BS161), 0)</f>
        <v>0</v>
      </c>
      <c r="BT162" s="144">
        <f t="shared" si="438"/>
        <v>0</v>
      </c>
      <c r="BU162" s="144">
        <f t="shared" si="438"/>
        <v>0</v>
      </c>
      <c r="BV162" s="144">
        <f t="shared" si="438"/>
        <v>0</v>
      </c>
      <c r="BW162" s="144">
        <f t="shared" si="438"/>
        <v>0</v>
      </c>
      <c r="BX162" s="144">
        <f t="shared" si="438"/>
        <v>0</v>
      </c>
      <c r="BY162" s="144">
        <f t="shared" si="438"/>
        <v>5.8970000000000002</v>
      </c>
      <c r="BZ162" s="144">
        <f t="shared" si="438"/>
        <v>0</v>
      </c>
      <c r="CA162" s="144">
        <f t="shared" si="438"/>
        <v>0</v>
      </c>
      <c r="CB162" s="144">
        <f t="shared" si="438"/>
        <v>0</v>
      </c>
      <c r="CC162" s="144">
        <f t="shared" si="382"/>
        <v>5.8970000000000002</v>
      </c>
      <c r="CD162" s="144">
        <f t="shared" ref="CD162:CM162" si="439">IFERROR(SUM(CD160:CD161), 0)</f>
        <v>0</v>
      </c>
      <c r="CE162" s="144">
        <f t="shared" si="439"/>
        <v>0</v>
      </c>
      <c r="CF162" s="144">
        <f t="shared" si="439"/>
        <v>0</v>
      </c>
      <c r="CG162" s="144">
        <f t="shared" si="439"/>
        <v>0</v>
      </c>
      <c r="CH162" s="144">
        <f t="shared" si="439"/>
        <v>0</v>
      </c>
      <c r="CI162" s="144">
        <f t="shared" si="439"/>
        <v>0</v>
      </c>
      <c r="CJ162" s="144">
        <f t="shared" si="439"/>
        <v>3.2109999999999999</v>
      </c>
      <c r="CK162" s="144">
        <f t="shared" si="439"/>
        <v>0</v>
      </c>
      <c r="CL162" s="148">
        <f t="shared" si="439"/>
        <v>0</v>
      </c>
      <c r="CM162" s="148">
        <f t="shared" si="439"/>
        <v>0</v>
      </c>
      <c r="CN162" s="146">
        <f t="shared" si="383"/>
        <v>3.2109999999999999</v>
      </c>
      <c r="CO162" s="138"/>
      <c r="CP162" s="147" t="s">
        <v>3499</v>
      </c>
      <c r="CQ162" s="138"/>
      <c r="CR162" s="147"/>
      <c r="CS162" s="55"/>
      <c r="CT162" s="55"/>
      <c r="CU162" s="24" t="s">
        <v>3498</v>
      </c>
      <c r="CV162" s="141" t="s">
        <v>27</v>
      </c>
      <c r="CW162" s="142">
        <v>3</v>
      </c>
      <c r="CX162" s="144" t="s">
        <v>3500</v>
      </c>
      <c r="CY162" s="144" t="s">
        <v>3501</v>
      </c>
      <c r="CZ162" s="144" t="s">
        <v>3502</v>
      </c>
      <c r="DA162" s="144" t="s">
        <v>3503</v>
      </c>
      <c r="DB162" s="144" t="s">
        <v>3504</v>
      </c>
      <c r="DC162" s="144" t="s">
        <v>3505</v>
      </c>
      <c r="DD162" s="144" t="s">
        <v>3506</v>
      </c>
      <c r="DE162" s="144" t="s">
        <v>3507</v>
      </c>
      <c r="DF162" s="144" t="s">
        <v>3508</v>
      </c>
      <c r="DG162" s="144" t="s">
        <v>3509</v>
      </c>
      <c r="DH162" s="144" t="s">
        <v>3510</v>
      </c>
      <c r="DI162" s="144" t="s">
        <v>3500</v>
      </c>
      <c r="DJ162" s="144" t="s">
        <v>3501</v>
      </c>
      <c r="DK162" s="144" t="s">
        <v>3502</v>
      </c>
      <c r="DL162" s="144" t="s">
        <v>3503</v>
      </c>
      <c r="DM162" s="144" t="s">
        <v>3504</v>
      </c>
      <c r="DN162" s="144" t="s">
        <v>3505</v>
      </c>
      <c r="DO162" s="144" t="s">
        <v>3506</v>
      </c>
      <c r="DP162" s="144" t="s">
        <v>3507</v>
      </c>
      <c r="DQ162" s="144" t="s">
        <v>3508</v>
      </c>
      <c r="DR162" s="144" t="s">
        <v>3509</v>
      </c>
      <c r="DS162" s="144" t="s">
        <v>3510</v>
      </c>
      <c r="DT162" s="144" t="s">
        <v>3500</v>
      </c>
      <c r="DU162" s="144" t="s">
        <v>3501</v>
      </c>
      <c r="DV162" s="144" t="s">
        <v>3502</v>
      </c>
      <c r="DW162" s="144" t="s">
        <v>3503</v>
      </c>
      <c r="DX162" s="144" t="s">
        <v>3504</v>
      </c>
      <c r="DY162" s="144" t="s">
        <v>3505</v>
      </c>
      <c r="DZ162" s="144" t="s">
        <v>3506</v>
      </c>
      <c r="EA162" s="144" t="s">
        <v>3507</v>
      </c>
      <c r="EB162" s="144" t="s">
        <v>3508</v>
      </c>
      <c r="EC162" s="144" t="s">
        <v>3509</v>
      </c>
      <c r="ED162" s="144" t="s">
        <v>3510</v>
      </c>
      <c r="EE162" s="144" t="s">
        <v>3500</v>
      </c>
      <c r="EF162" s="144" t="s">
        <v>3501</v>
      </c>
      <c r="EG162" s="144" t="s">
        <v>3502</v>
      </c>
      <c r="EH162" s="144" t="s">
        <v>3503</v>
      </c>
      <c r="EI162" s="144" t="s">
        <v>3504</v>
      </c>
      <c r="EJ162" s="144" t="s">
        <v>3505</v>
      </c>
      <c r="EK162" s="144" t="s">
        <v>3506</v>
      </c>
      <c r="EL162" s="144" t="s">
        <v>3507</v>
      </c>
      <c r="EM162" s="144" t="s">
        <v>3508</v>
      </c>
      <c r="EN162" s="144" t="s">
        <v>3509</v>
      </c>
      <c r="EO162" s="144" t="s">
        <v>3510</v>
      </c>
      <c r="EP162" s="144" t="s">
        <v>3500</v>
      </c>
      <c r="EQ162" s="144" t="s">
        <v>3501</v>
      </c>
      <c r="ER162" s="144" t="s">
        <v>3502</v>
      </c>
      <c r="ES162" s="144" t="s">
        <v>3503</v>
      </c>
      <c r="ET162" s="144" t="s">
        <v>3504</v>
      </c>
      <c r="EU162" s="144" t="s">
        <v>3505</v>
      </c>
      <c r="EV162" s="144" t="s">
        <v>3506</v>
      </c>
      <c r="EW162" s="144" t="s">
        <v>3507</v>
      </c>
      <c r="EX162" s="144" t="s">
        <v>3508</v>
      </c>
      <c r="EY162" s="144" t="s">
        <v>3509</v>
      </c>
      <c r="EZ162" s="144" t="s">
        <v>3510</v>
      </c>
      <c r="FA162" s="144" t="s">
        <v>3500</v>
      </c>
      <c r="FB162" s="144" t="s">
        <v>3501</v>
      </c>
      <c r="FC162" s="144" t="s">
        <v>3502</v>
      </c>
      <c r="FD162" s="144" t="s">
        <v>3503</v>
      </c>
      <c r="FE162" s="144" t="s">
        <v>3504</v>
      </c>
      <c r="FF162" s="144" t="s">
        <v>3505</v>
      </c>
      <c r="FG162" s="144" t="s">
        <v>3506</v>
      </c>
      <c r="FH162" s="144" t="s">
        <v>3507</v>
      </c>
      <c r="FI162" s="144" t="s">
        <v>3508</v>
      </c>
      <c r="FJ162" s="144" t="s">
        <v>3509</v>
      </c>
      <c r="FK162" s="144" t="s">
        <v>3510</v>
      </c>
      <c r="FL162" s="144" t="s">
        <v>3500</v>
      </c>
      <c r="FM162" s="144" t="s">
        <v>3501</v>
      </c>
      <c r="FN162" s="144" t="s">
        <v>3502</v>
      </c>
      <c r="FO162" s="144" t="s">
        <v>3503</v>
      </c>
      <c r="FP162" s="144" t="s">
        <v>3504</v>
      </c>
      <c r="FQ162" s="144" t="s">
        <v>3505</v>
      </c>
      <c r="FR162" s="144" t="s">
        <v>3506</v>
      </c>
      <c r="FS162" s="144" t="s">
        <v>3507</v>
      </c>
      <c r="FT162" s="144" t="s">
        <v>3508</v>
      </c>
      <c r="FU162" s="144" t="s">
        <v>3509</v>
      </c>
      <c r="FV162" s="144" t="s">
        <v>3510</v>
      </c>
      <c r="FW162" s="144" t="s">
        <v>3500</v>
      </c>
      <c r="FX162" s="144" t="s">
        <v>3501</v>
      </c>
      <c r="FY162" s="144" t="s">
        <v>3502</v>
      </c>
      <c r="FZ162" s="144" t="s">
        <v>3503</v>
      </c>
      <c r="GA162" s="144" t="s">
        <v>3504</v>
      </c>
      <c r="GB162" s="144" t="s">
        <v>3505</v>
      </c>
      <c r="GC162" s="144" t="s">
        <v>3506</v>
      </c>
      <c r="GD162" s="144" t="s">
        <v>3507</v>
      </c>
      <c r="GE162" s="148" t="s">
        <v>3508</v>
      </c>
      <c r="GF162" s="148" t="s">
        <v>3509</v>
      </c>
      <c r="GG162" s="146" t="s">
        <v>3510</v>
      </c>
      <c r="GH162" s="138"/>
      <c r="GI162" s="147" t="s">
        <v>3499</v>
      </c>
      <c r="GJ162" s="138"/>
      <c r="GK162" s="147"/>
      <c r="GL162" s="55"/>
    </row>
    <row r="163" spans="1:194" ht="20.25" customHeight="1" thickBot="1">
      <c r="A163" s="86"/>
      <c r="B163" s="30" t="s">
        <v>3511</v>
      </c>
      <c r="C163" s="150" t="s">
        <v>27</v>
      </c>
      <c r="D163" s="151">
        <v>3</v>
      </c>
      <c r="E163" s="152">
        <f>IFERROR(SUM(E144,E147,E150,E153,E156,E159,E162), 0)</f>
        <v>0</v>
      </c>
      <c r="F163" s="152">
        <f t="shared" ref="F163:L163" si="440">IFERROR(SUM(F144,F147,F150,F153,F156,F159,F162), 0)</f>
        <v>0</v>
      </c>
      <c r="G163" s="152">
        <f t="shared" si="440"/>
        <v>0</v>
      </c>
      <c r="H163" s="152">
        <f t="shared" si="440"/>
        <v>0</v>
      </c>
      <c r="I163" s="152">
        <f t="shared" si="440"/>
        <v>0</v>
      </c>
      <c r="J163" s="152">
        <f t="shared" si="440"/>
        <v>0</v>
      </c>
      <c r="K163" s="152">
        <f t="shared" si="440"/>
        <v>3.3980000000000001</v>
      </c>
      <c r="L163" s="152">
        <f t="shared" si="440"/>
        <v>0</v>
      </c>
      <c r="M163" s="152">
        <f>IFERROR(SUM(M144,M147,M150,M153,M156,M159,M162), 0)</f>
        <v>0</v>
      </c>
      <c r="N163" s="152">
        <f>IFERROR(SUM(N144,N147,N150,N153,N156,N159,N162), 0)</f>
        <v>0</v>
      </c>
      <c r="O163" s="152">
        <f t="shared" si="376"/>
        <v>3.3980000000000001</v>
      </c>
      <c r="P163" s="152">
        <f t="shared" ref="P163:Y163" si="441">IFERROR(SUM(P144,P147,P150,P153,P156,P159,P162), 0)</f>
        <v>0</v>
      </c>
      <c r="Q163" s="152">
        <f t="shared" si="441"/>
        <v>0</v>
      </c>
      <c r="R163" s="152">
        <f t="shared" si="441"/>
        <v>0</v>
      </c>
      <c r="S163" s="152">
        <f t="shared" si="441"/>
        <v>0</v>
      </c>
      <c r="T163" s="152">
        <f t="shared" si="441"/>
        <v>0</v>
      </c>
      <c r="U163" s="152">
        <f t="shared" si="441"/>
        <v>0</v>
      </c>
      <c r="V163" s="152">
        <f t="shared" si="441"/>
        <v>0.433</v>
      </c>
      <c r="W163" s="152">
        <f t="shared" si="441"/>
        <v>0</v>
      </c>
      <c r="X163" s="152">
        <f t="shared" si="441"/>
        <v>0</v>
      </c>
      <c r="Y163" s="152">
        <f t="shared" si="441"/>
        <v>0</v>
      </c>
      <c r="Z163" s="152">
        <f t="shared" si="377"/>
        <v>0.433</v>
      </c>
      <c r="AA163" s="152">
        <f t="shared" ref="AA163:AJ163" si="442">IFERROR(SUM(AA144,AA147,AA150,AA153,AA156,AA159,AA162), 0)</f>
        <v>0</v>
      </c>
      <c r="AB163" s="152">
        <f t="shared" si="442"/>
        <v>0</v>
      </c>
      <c r="AC163" s="152">
        <f t="shared" si="442"/>
        <v>0</v>
      </c>
      <c r="AD163" s="152">
        <f t="shared" si="442"/>
        <v>0</v>
      </c>
      <c r="AE163" s="152">
        <f t="shared" si="442"/>
        <v>0</v>
      </c>
      <c r="AF163" s="152">
        <f t="shared" si="442"/>
        <v>0</v>
      </c>
      <c r="AG163" s="152">
        <f t="shared" si="442"/>
        <v>3.6989999999999998</v>
      </c>
      <c r="AH163" s="152">
        <f t="shared" si="442"/>
        <v>0</v>
      </c>
      <c r="AI163" s="152">
        <f t="shared" si="442"/>
        <v>0</v>
      </c>
      <c r="AJ163" s="152">
        <f t="shared" si="442"/>
        <v>0</v>
      </c>
      <c r="AK163" s="152">
        <f t="shared" si="378"/>
        <v>3.6989999999999998</v>
      </c>
      <c r="AL163" s="152">
        <f t="shared" ref="AL163:AU163" si="443">IFERROR(SUM(AL144,AL147,AL150,AL153,AL156,AL159,AL162), 0)</f>
        <v>0</v>
      </c>
      <c r="AM163" s="152">
        <f t="shared" si="443"/>
        <v>0</v>
      </c>
      <c r="AN163" s="152">
        <f t="shared" si="443"/>
        <v>0</v>
      </c>
      <c r="AO163" s="152">
        <f t="shared" si="443"/>
        <v>0</v>
      </c>
      <c r="AP163" s="152">
        <f t="shared" si="443"/>
        <v>0</v>
      </c>
      <c r="AQ163" s="152">
        <f t="shared" si="443"/>
        <v>0</v>
      </c>
      <c r="AR163" s="152">
        <f t="shared" si="443"/>
        <v>9.6189999999999998</v>
      </c>
      <c r="AS163" s="152">
        <f t="shared" si="443"/>
        <v>0.189</v>
      </c>
      <c r="AT163" s="152">
        <f t="shared" si="443"/>
        <v>0</v>
      </c>
      <c r="AU163" s="152">
        <f t="shared" si="443"/>
        <v>0</v>
      </c>
      <c r="AV163" s="152">
        <f t="shared" si="379"/>
        <v>9.8079999999999998</v>
      </c>
      <c r="AW163" s="152">
        <f t="shared" ref="AW163:BF163" si="444">IFERROR(SUM(AW144,AW147,AW150,AW153,AW156,AW159,AW162), 0)</f>
        <v>0</v>
      </c>
      <c r="AX163" s="152">
        <f t="shared" si="444"/>
        <v>0</v>
      </c>
      <c r="AY163" s="152">
        <f t="shared" si="444"/>
        <v>0</v>
      </c>
      <c r="AZ163" s="152">
        <f t="shared" si="444"/>
        <v>0</v>
      </c>
      <c r="BA163" s="152">
        <f t="shared" si="444"/>
        <v>0</v>
      </c>
      <c r="BB163" s="152">
        <f t="shared" si="444"/>
        <v>0</v>
      </c>
      <c r="BC163" s="152">
        <f t="shared" si="444"/>
        <v>17.365000000000002</v>
      </c>
      <c r="BD163" s="152">
        <f t="shared" si="444"/>
        <v>0.185</v>
      </c>
      <c r="BE163" s="152">
        <f t="shared" si="444"/>
        <v>0</v>
      </c>
      <c r="BF163" s="152">
        <f t="shared" si="444"/>
        <v>0</v>
      </c>
      <c r="BG163" s="152">
        <f t="shared" si="380"/>
        <v>17.55</v>
      </c>
      <c r="BH163" s="152">
        <f t="shared" ref="BH163:BQ163" si="445">IFERROR(SUM(BH144,BH147,BH150,BH153,BH156,BH159,BH162), 0)</f>
        <v>0</v>
      </c>
      <c r="BI163" s="152">
        <f t="shared" si="445"/>
        <v>0</v>
      </c>
      <c r="BJ163" s="152">
        <f t="shared" si="445"/>
        <v>0</v>
      </c>
      <c r="BK163" s="152">
        <f t="shared" si="445"/>
        <v>0</v>
      </c>
      <c r="BL163" s="152">
        <f t="shared" si="445"/>
        <v>0</v>
      </c>
      <c r="BM163" s="152">
        <f t="shared" si="445"/>
        <v>0</v>
      </c>
      <c r="BN163" s="152">
        <f t="shared" si="445"/>
        <v>30.161000000000001</v>
      </c>
      <c r="BO163" s="152">
        <f t="shared" si="445"/>
        <v>0</v>
      </c>
      <c r="BP163" s="152">
        <f t="shared" si="445"/>
        <v>0</v>
      </c>
      <c r="BQ163" s="152">
        <f t="shared" si="445"/>
        <v>0</v>
      </c>
      <c r="BR163" s="152">
        <f t="shared" si="381"/>
        <v>30.161000000000001</v>
      </c>
      <c r="BS163" s="152">
        <f t="shared" ref="BS163:CB163" si="446">IFERROR(SUM(BS144,BS147,BS150,BS153,BS156,BS159,BS162), 0)</f>
        <v>0</v>
      </c>
      <c r="BT163" s="152">
        <f t="shared" si="446"/>
        <v>0</v>
      </c>
      <c r="BU163" s="152">
        <f t="shared" si="446"/>
        <v>0</v>
      </c>
      <c r="BV163" s="152">
        <f t="shared" si="446"/>
        <v>0</v>
      </c>
      <c r="BW163" s="152">
        <f t="shared" si="446"/>
        <v>0</v>
      </c>
      <c r="BX163" s="152">
        <f t="shared" si="446"/>
        <v>0</v>
      </c>
      <c r="BY163" s="152">
        <f t="shared" si="446"/>
        <v>25.213000000000001</v>
      </c>
      <c r="BZ163" s="152">
        <f t="shared" si="446"/>
        <v>0</v>
      </c>
      <c r="CA163" s="152">
        <f t="shared" si="446"/>
        <v>0</v>
      </c>
      <c r="CB163" s="152">
        <f t="shared" si="446"/>
        <v>0</v>
      </c>
      <c r="CC163" s="152">
        <f t="shared" si="382"/>
        <v>25.213000000000001</v>
      </c>
      <c r="CD163" s="152">
        <f t="shared" ref="CD163:CM163" si="447">IFERROR(SUM(CD144,CD147,CD150,CD153,CD156,CD159,CD162), 0)</f>
        <v>0</v>
      </c>
      <c r="CE163" s="152">
        <f t="shared" si="447"/>
        <v>0</v>
      </c>
      <c r="CF163" s="152">
        <f t="shared" si="447"/>
        <v>0</v>
      </c>
      <c r="CG163" s="152">
        <f t="shared" si="447"/>
        <v>0</v>
      </c>
      <c r="CH163" s="152">
        <f t="shared" si="447"/>
        <v>0</v>
      </c>
      <c r="CI163" s="152">
        <f t="shared" si="447"/>
        <v>0</v>
      </c>
      <c r="CJ163" s="152">
        <f t="shared" si="447"/>
        <v>18.241999999999997</v>
      </c>
      <c r="CK163" s="152">
        <f t="shared" si="447"/>
        <v>0</v>
      </c>
      <c r="CL163" s="155">
        <f t="shared" si="447"/>
        <v>0</v>
      </c>
      <c r="CM163" s="155">
        <f t="shared" si="447"/>
        <v>0</v>
      </c>
      <c r="CN163" s="153">
        <f t="shared" si="383"/>
        <v>18.241999999999997</v>
      </c>
      <c r="CO163" s="138"/>
      <c r="CP163" s="154" t="s">
        <v>3512</v>
      </c>
      <c r="CQ163" s="138"/>
      <c r="CR163" s="154"/>
      <c r="CS163" s="55"/>
      <c r="CT163" s="55"/>
      <c r="CU163" s="30" t="s">
        <v>3511</v>
      </c>
      <c r="CV163" s="150" t="s">
        <v>27</v>
      </c>
      <c r="CW163" s="151">
        <v>3</v>
      </c>
      <c r="CX163" s="152" t="s">
        <v>3513</v>
      </c>
      <c r="CY163" s="152" t="s">
        <v>3514</v>
      </c>
      <c r="CZ163" s="152" t="s">
        <v>3515</v>
      </c>
      <c r="DA163" s="152" t="s">
        <v>3516</v>
      </c>
      <c r="DB163" s="152" t="s">
        <v>3517</v>
      </c>
      <c r="DC163" s="152" t="s">
        <v>3518</v>
      </c>
      <c r="DD163" s="152" t="s">
        <v>3519</v>
      </c>
      <c r="DE163" s="152" t="s">
        <v>3520</v>
      </c>
      <c r="DF163" s="152" t="s">
        <v>3521</v>
      </c>
      <c r="DG163" s="152" t="s">
        <v>3522</v>
      </c>
      <c r="DH163" s="152" t="s">
        <v>3523</v>
      </c>
      <c r="DI163" s="152" t="s">
        <v>3513</v>
      </c>
      <c r="DJ163" s="152" t="s">
        <v>3514</v>
      </c>
      <c r="DK163" s="152" t="s">
        <v>3515</v>
      </c>
      <c r="DL163" s="152" t="s">
        <v>3516</v>
      </c>
      <c r="DM163" s="152" t="s">
        <v>3517</v>
      </c>
      <c r="DN163" s="152" t="s">
        <v>3518</v>
      </c>
      <c r="DO163" s="152" t="s">
        <v>3519</v>
      </c>
      <c r="DP163" s="152" t="s">
        <v>3520</v>
      </c>
      <c r="DQ163" s="152" t="s">
        <v>3521</v>
      </c>
      <c r="DR163" s="152" t="s">
        <v>3522</v>
      </c>
      <c r="DS163" s="152" t="s">
        <v>3523</v>
      </c>
      <c r="DT163" s="152" t="s">
        <v>3513</v>
      </c>
      <c r="DU163" s="152" t="s">
        <v>3514</v>
      </c>
      <c r="DV163" s="152" t="s">
        <v>3515</v>
      </c>
      <c r="DW163" s="152" t="s">
        <v>3516</v>
      </c>
      <c r="DX163" s="152" t="s">
        <v>3517</v>
      </c>
      <c r="DY163" s="152" t="s">
        <v>3518</v>
      </c>
      <c r="DZ163" s="152" t="s">
        <v>3519</v>
      </c>
      <c r="EA163" s="152" t="s">
        <v>3520</v>
      </c>
      <c r="EB163" s="152" t="s">
        <v>3521</v>
      </c>
      <c r="EC163" s="152" t="s">
        <v>3522</v>
      </c>
      <c r="ED163" s="152" t="s">
        <v>3523</v>
      </c>
      <c r="EE163" s="152" t="s">
        <v>3513</v>
      </c>
      <c r="EF163" s="152" t="s">
        <v>3514</v>
      </c>
      <c r="EG163" s="152" t="s">
        <v>3515</v>
      </c>
      <c r="EH163" s="152" t="s">
        <v>3516</v>
      </c>
      <c r="EI163" s="152" t="s">
        <v>3517</v>
      </c>
      <c r="EJ163" s="152" t="s">
        <v>3518</v>
      </c>
      <c r="EK163" s="152" t="s">
        <v>3519</v>
      </c>
      <c r="EL163" s="152" t="s">
        <v>3520</v>
      </c>
      <c r="EM163" s="152" t="s">
        <v>3521</v>
      </c>
      <c r="EN163" s="152" t="s">
        <v>3522</v>
      </c>
      <c r="EO163" s="152" t="s">
        <v>3523</v>
      </c>
      <c r="EP163" s="152" t="s">
        <v>3513</v>
      </c>
      <c r="EQ163" s="152" t="s">
        <v>3514</v>
      </c>
      <c r="ER163" s="152" t="s">
        <v>3515</v>
      </c>
      <c r="ES163" s="152" t="s">
        <v>3516</v>
      </c>
      <c r="ET163" s="152" t="s">
        <v>3517</v>
      </c>
      <c r="EU163" s="152" t="s">
        <v>3518</v>
      </c>
      <c r="EV163" s="152" t="s">
        <v>3519</v>
      </c>
      <c r="EW163" s="152" t="s">
        <v>3520</v>
      </c>
      <c r="EX163" s="152" t="s">
        <v>3521</v>
      </c>
      <c r="EY163" s="152" t="s">
        <v>3522</v>
      </c>
      <c r="EZ163" s="152" t="s">
        <v>3523</v>
      </c>
      <c r="FA163" s="152" t="s">
        <v>3513</v>
      </c>
      <c r="FB163" s="152" t="s">
        <v>3514</v>
      </c>
      <c r="FC163" s="152" t="s">
        <v>3515</v>
      </c>
      <c r="FD163" s="152" t="s">
        <v>3516</v>
      </c>
      <c r="FE163" s="152" t="s">
        <v>3517</v>
      </c>
      <c r="FF163" s="152" t="s">
        <v>3518</v>
      </c>
      <c r="FG163" s="152" t="s">
        <v>3519</v>
      </c>
      <c r="FH163" s="152" t="s">
        <v>3520</v>
      </c>
      <c r="FI163" s="152" t="s">
        <v>3521</v>
      </c>
      <c r="FJ163" s="152" t="s">
        <v>3522</v>
      </c>
      <c r="FK163" s="152" t="s">
        <v>3523</v>
      </c>
      <c r="FL163" s="152" t="s">
        <v>3513</v>
      </c>
      <c r="FM163" s="152" t="s">
        <v>3514</v>
      </c>
      <c r="FN163" s="152" t="s">
        <v>3515</v>
      </c>
      <c r="FO163" s="152" t="s">
        <v>3516</v>
      </c>
      <c r="FP163" s="152" t="s">
        <v>3517</v>
      </c>
      <c r="FQ163" s="152" t="s">
        <v>3518</v>
      </c>
      <c r="FR163" s="152" t="s">
        <v>3519</v>
      </c>
      <c r="FS163" s="152" t="s">
        <v>3520</v>
      </c>
      <c r="FT163" s="152" t="s">
        <v>3521</v>
      </c>
      <c r="FU163" s="152" t="s">
        <v>3522</v>
      </c>
      <c r="FV163" s="152" t="s">
        <v>3523</v>
      </c>
      <c r="FW163" s="152" t="s">
        <v>3513</v>
      </c>
      <c r="FX163" s="152" t="s">
        <v>3514</v>
      </c>
      <c r="FY163" s="152" t="s">
        <v>3515</v>
      </c>
      <c r="FZ163" s="152" t="s">
        <v>3516</v>
      </c>
      <c r="GA163" s="152" t="s">
        <v>3517</v>
      </c>
      <c r="GB163" s="152" t="s">
        <v>3518</v>
      </c>
      <c r="GC163" s="152" t="s">
        <v>3519</v>
      </c>
      <c r="GD163" s="152" t="s">
        <v>3520</v>
      </c>
      <c r="GE163" s="155" t="s">
        <v>3521</v>
      </c>
      <c r="GF163" s="155" t="s">
        <v>3522</v>
      </c>
      <c r="GG163" s="153" t="s">
        <v>3523</v>
      </c>
      <c r="GH163" s="138"/>
      <c r="GI163" s="154" t="s">
        <v>3512</v>
      </c>
      <c r="GJ163" s="138"/>
      <c r="GK163" s="154"/>
      <c r="GL163" s="55"/>
    </row>
    <row r="164" spans="1:194" ht="20.25" customHeight="1" thickTop="1" thickBot="1">
      <c r="A164" s="86"/>
      <c r="B164" s="158"/>
      <c r="C164" s="156"/>
      <c r="D164" s="159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  <c r="BI164" s="156"/>
      <c r="BJ164" s="156"/>
      <c r="BK164" s="156"/>
      <c r="BL164" s="156"/>
      <c r="BM164" s="156"/>
      <c r="BN164" s="156"/>
      <c r="BO164" s="156"/>
      <c r="BP164" s="156"/>
      <c r="BQ164" s="156"/>
      <c r="BR164" s="156"/>
      <c r="BS164" s="156"/>
      <c r="BT164" s="156"/>
      <c r="BU164" s="156"/>
      <c r="BV164" s="156"/>
      <c r="BW164" s="156"/>
      <c r="BX164" s="156"/>
      <c r="BY164" s="156"/>
      <c r="BZ164" s="156"/>
      <c r="CA164" s="156"/>
      <c r="CB164" s="156"/>
      <c r="CC164" s="156"/>
      <c r="CD164" s="156"/>
      <c r="CE164" s="156"/>
      <c r="CF164" s="156"/>
      <c r="CG164" s="156"/>
      <c r="CH164" s="156"/>
      <c r="CI164" s="156"/>
      <c r="CJ164" s="156"/>
      <c r="CK164" s="156"/>
      <c r="CL164" s="156"/>
      <c r="CM164" s="156"/>
      <c r="CN164" s="156"/>
      <c r="CO164" s="157"/>
      <c r="CP164" s="156"/>
      <c r="CQ164" s="157"/>
      <c r="CR164" s="156"/>
      <c r="CS164" s="55"/>
      <c r="CT164" s="55"/>
      <c r="CU164" s="158"/>
      <c r="CV164" s="156"/>
      <c r="CW164" s="159"/>
      <c r="CX164" s="156"/>
      <c r="CY164" s="156"/>
      <c r="CZ164" s="156"/>
      <c r="DA164" s="156"/>
      <c r="DB164" s="156"/>
      <c r="DC164" s="156"/>
      <c r="DD164" s="156"/>
      <c r="DE164" s="156"/>
      <c r="DF164" s="156"/>
      <c r="DG164" s="156"/>
      <c r="DH164" s="156"/>
      <c r="DI164" s="156"/>
      <c r="DJ164" s="156"/>
      <c r="DK164" s="156"/>
      <c r="DL164" s="156"/>
      <c r="DM164" s="156"/>
      <c r="DN164" s="156"/>
      <c r="DO164" s="156"/>
      <c r="DP164" s="156"/>
      <c r="DQ164" s="156"/>
      <c r="DR164" s="156"/>
      <c r="DS164" s="156"/>
      <c r="DT164" s="156"/>
      <c r="DU164" s="156"/>
      <c r="DV164" s="156"/>
      <c r="DW164" s="156"/>
      <c r="DX164" s="156"/>
      <c r="DY164" s="156"/>
      <c r="DZ164" s="156"/>
      <c r="EA164" s="156"/>
      <c r="EB164" s="156"/>
      <c r="EC164" s="156"/>
      <c r="ED164" s="156"/>
      <c r="EE164" s="156"/>
      <c r="EF164" s="156"/>
      <c r="EG164" s="156"/>
      <c r="EH164" s="156"/>
      <c r="EI164" s="156"/>
      <c r="EJ164" s="156"/>
      <c r="EK164" s="156"/>
      <c r="EL164" s="156"/>
      <c r="EM164" s="156"/>
      <c r="EN164" s="156"/>
      <c r="EO164" s="156"/>
      <c r="EP164" s="156"/>
      <c r="EQ164" s="156"/>
      <c r="ER164" s="156"/>
      <c r="ES164" s="156"/>
      <c r="ET164" s="156"/>
      <c r="EU164" s="156"/>
      <c r="EV164" s="156"/>
      <c r="EW164" s="156"/>
      <c r="EX164" s="156"/>
      <c r="EY164" s="156"/>
      <c r="EZ164" s="156"/>
      <c r="FA164" s="156"/>
      <c r="FB164" s="156"/>
      <c r="FC164" s="156"/>
      <c r="FD164" s="156"/>
      <c r="FE164" s="156"/>
      <c r="FF164" s="156"/>
      <c r="FG164" s="156"/>
      <c r="FH164" s="156"/>
      <c r="FI164" s="156"/>
      <c r="FJ164" s="156"/>
      <c r="FK164" s="156"/>
      <c r="FL164" s="156"/>
      <c r="FM164" s="156"/>
      <c r="FN164" s="156"/>
      <c r="FO164" s="156"/>
      <c r="FP164" s="156"/>
      <c r="FQ164" s="156"/>
      <c r="FR164" s="156"/>
      <c r="FS164" s="156"/>
      <c r="FT164" s="156"/>
      <c r="FU164" s="156"/>
      <c r="FV164" s="156"/>
      <c r="FW164" s="156"/>
      <c r="FX164" s="156"/>
      <c r="FY164" s="156"/>
      <c r="FZ164" s="156"/>
      <c r="GA164" s="156"/>
      <c r="GB164" s="156"/>
      <c r="GC164" s="156"/>
      <c r="GD164" s="156"/>
      <c r="GE164" s="156"/>
      <c r="GF164" s="156"/>
      <c r="GG164" s="156"/>
      <c r="GH164" s="157"/>
      <c r="GI164" s="156"/>
      <c r="GJ164" s="157"/>
      <c r="GK164" s="156"/>
      <c r="GL164" s="55"/>
    </row>
    <row r="165" spans="1:194" ht="20.25" customHeight="1" thickTop="1" thickBot="1">
      <c r="A165" s="86"/>
      <c r="B165" s="14" t="s">
        <v>3524</v>
      </c>
      <c r="C165" s="156"/>
      <c r="D165" s="159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6"/>
      <c r="AH165" s="156"/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6"/>
      <c r="AU165" s="156"/>
      <c r="AV165" s="156"/>
      <c r="AW165" s="156"/>
      <c r="AX165" s="156"/>
      <c r="AY165" s="156"/>
      <c r="AZ165" s="156"/>
      <c r="BA165" s="156"/>
      <c r="BB165" s="156"/>
      <c r="BC165" s="156"/>
      <c r="BD165" s="156"/>
      <c r="BE165" s="156"/>
      <c r="BF165" s="156"/>
      <c r="BG165" s="156"/>
      <c r="BH165" s="156"/>
      <c r="BI165" s="156"/>
      <c r="BJ165" s="156"/>
      <c r="BK165" s="156"/>
      <c r="BL165" s="156"/>
      <c r="BM165" s="156"/>
      <c r="BN165" s="156"/>
      <c r="BO165" s="156"/>
      <c r="BP165" s="156"/>
      <c r="BQ165" s="156"/>
      <c r="BR165" s="156"/>
      <c r="BS165" s="156"/>
      <c r="BT165" s="156"/>
      <c r="BU165" s="156"/>
      <c r="BV165" s="156"/>
      <c r="BW165" s="156"/>
      <c r="BX165" s="156"/>
      <c r="BY165" s="156"/>
      <c r="BZ165" s="156"/>
      <c r="CA165" s="156"/>
      <c r="CB165" s="156"/>
      <c r="CC165" s="156"/>
      <c r="CD165" s="156"/>
      <c r="CE165" s="156"/>
      <c r="CF165" s="156"/>
      <c r="CG165" s="156"/>
      <c r="CH165" s="156"/>
      <c r="CI165" s="156"/>
      <c r="CJ165" s="156"/>
      <c r="CK165" s="156"/>
      <c r="CL165" s="156"/>
      <c r="CM165" s="156"/>
      <c r="CN165" s="156"/>
      <c r="CO165" s="157"/>
      <c r="CP165" s="156"/>
      <c r="CQ165" s="157"/>
      <c r="CR165" s="156"/>
      <c r="CS165" s="55"/>
      <c r="CT165" s="55"/>
      <c r="CU165" s="14" t="s">
        <v>3524</v>
      </c>
      <c r="CV165" s="156"/>
      <c r="CW165" s="159"/>
      <c r="CX165" s="156"/>
      <c r="CY165" s="156"/>
      <c r="CZ165" s="156"/>
      <c r="DA165" s="156"/>
      <c r="DB165" s="156"/>
      <c r="DC165" s="156"/>
      <c r="DD165" s="156"/>
      <c r="DE165" s="156"/>
      <c r="DF165" s="156"/>
      <c r="DG165" s="156"/>
      <c r="DH165" s="156"/>
      <c r="DI165" s="156"/>
      <c r="DJ165" s="156"/>
      <c r="DK165" s="156"/>
      <c r="DL165" s="156"/>
      <c r="DM165" s="156"/>
      <c r="DN165" s="156"/>
      <c r="DO165" s="156"/>
      <c r="DP165" s="156"/>
      <c r="DQ165" s="156"/>
      <c r="DR165" s="156"/>
      <c r="DS165" s="156"/>
      <c r="DT165" s="156"/>
      <c r="DU165" s="156"/>
      <c r="DV165" s="156"/>
      <c r="DW165" s="156"/>
      <c r="DX165" s="156"/>
      <c r="DY165" s="156"/>
      <c r="DZ165" s="156"/>
      <c r="EA165" s="156"/>
      <c r="EB165" s="156"/>
      <c r="EC165" s="156"/>
      <c r="ED165" s="156"/>
      <c r="EE165" s="156"/>
      <c r="EF165" s="156"/>
      <c r="EG165" s="156"/>
      <c r="EH165" s="156"/>
      <c r="EI165" s="156"/>
      <c r="EJ165" s="156"/>
      <c r="EK165" s="156"/>
      <c r="EL165" s="156"/>
      <c r="EM165" s="156"/>
      <c r="EN165" s="156"/>
      <c r="EO165" s="156"/>
      <c r="EP165" s="156"/>
      <c r="EQ165" s="156"/>
      <c r="ER165" s="156"/>
      <c r="ES165" s="156"/>
      <c r="ET165" s="156"/>
      <c r="EU165" s="156"/>
      <c r="EV165" s="156"/>
      <c r="EW165" s="156"/>
      <c r="EX165" s="156"/>
      <c r="EY165" s="156"/>
      <c r="EZ165" s="156"/>
      <c r="FA165" s="156"/>
      <c r="FB165" s="156"/>
      <c r="FC165" s="156"/>
      <c r="FD165" s="156"/>
      <c r="FE165" s="156"/>
      <c r="FF165" s="156"/>
      <c r="FG165" s="156"/>
      <c r="FH165" s="156"/>
      <c r="FI165" s="156"/>
      <c r="FJ165" s="156"/>
      <c r="FK165" s="156"/>
      <c r="FL165" s="156"/>
      <c r="FM165" s="156"/>
      <c r="FN165" s="156"/>
      <c r="FO165" s="156"/>
      <c r="FP165" s="156"/>
      <c r="FQ165" s="156"/>
      <c r="FR165" s="156"/>
      <c r="FS165" s="156"/>
      <c r="FT165" s="156"/>
      <c r="FU165" s="156"/>
      <c r="FV165" s="156"/>
      <c r="FW165" s="156"/>
      <c r="FX165" s="156"/>
      <c r="FY165" s="156"/>
      <c r="FZ165" s="156"/>
      <c r="GA165" s="156"/>
      <c r="GB165" s="156"/>
      <c r="GC165" s="156"/>
      <c r="GD165" s="156"/>
      <c r="GE165" s="156"/>
      <c r="GF165" s="156"/>
      <c r="GG165" s="156"/>
      <c r="GH165" s="157"/>
      <c r="GI165" s="156"/>
      <c r="GJ165" s="157"/>
      <c r="GK165" s="156"/>
      <c r="GL165" s="55"/>
    </row>
    <row r="166" spans="1:194" ht="20.25" customHeight="1" thickTop="1">
      <c r="A166" s="86"/>
      <c r="B166" s="18" t="s">
        <v>3525</v>
      </c>
      <c r="C166" s="132" t="s">
        <v>27</v>
      </c>
      <c r="D166" s="133">
        <v>3</v>
      </c>
      <c r="E166" s="134">
        <v>0</v>
      </c>
      <c r="F166" s="134">
        <v>0</v>
      </c>
      <c r="G166" s="134">
        <v>0</v>
      </c>
      <c r="H166" s="134">
        <v>5.09</v>
      </c>
      <c r="I166" s="134">
        <v>0</v>
      </c>
      <c r="J166" s="134">
        <v>0</v>
      </c>
      <c r="K166" s="134">
        <v>0</v>
      </c>
      <c r="L166" s="134">
        <v>0</v>
      </c>
      <c r="M166" s="134"/>
      <c r="N166" s="134"/>
      <c r="O166" s="135">
        <f t="shared" ref="O166:O193" si="448">IFERROR(SUM(E166:N166), 0)</f>
        <v>5.09</v>
      </c>
      <c r="P166" s="134">
        <v>0</v>
      </c>
      <c r="Q166" s="134">
        <v>0</v>
      </c>
      <c r="R166" s="134">
        <v>0</v>
      </c>
      <c r="S166" s="134">
        <v>5.8540000000000001</v>
      </c>
      <c r="T166" s="134">
        <v>0</v>
      </c>
      <c r="U166" s="134">
        <v>0</v>
      </c>
      <c r="V166" s="134">
        <v>0</v>
      </c>
      <c r="W166" s="134">
        <v>0</v>
      </c>
      <c r="X166" s="134"/>
      <c r="Y166" s="134"/>
      <c r="Z166" s="135">
        <f t="shared" ref="Z166:Z193" si="449">IFERROR(SUM(P166:Y166), 0)</f>
        <v>5.8540000000000001</v>
      </c>
      <c r="AA166" s="134">
        <v>0</v>
      </c>
      <c r="AB166" s="134">
        <v>0</v>
      </c>
      <c r="AC166" s="134">
        <v>0</v>
      </c>
      <c r="AD166" s="134">
        <v>8.0589999999999993</v>
      </c>
      <c r="AE166" s="134">
        <v>0</v>
      </c>
      <c r="AF166" s="134">
        <v>0</v>
      </c>
      <c r="AG166" s="134">
        <v>0</v>
      </c>
      <c r="AH166" s="134">
        <v>0</v>
      </c>
      <c r="AI166" s="134"/>
      <c r="AJ166" s="134"/>
      <c r="AK166" s="135">
        <f t="shared" ref="AK166:AK193" si="450">IFERROR(SUM(AA166:AJ166), 0)</f>
        <v>8.0589999999999993</v>
      </c>
      <c r="AL166" s="134">
        <v>8.5999999999999993E-2</v>
      </c>
      <c r="AM166" s="134">
        <v>2.8000000000000001E-2</v>
      </c>
      <c r="AN166" s="134">
        <v>1.4E-2</v>
      </c>
      <c r="AO166" s="134">
        <v>10.946999999999999</v>
      </c>
      <c r="AP166" s="134">
        <v>0</v>
      </c>
      <c r="AQ166" s="134">
        <v>0</v>
      </c>
      <c r="AR166" s="134">
        <v>0</v>
      </c>
      <c r="AS166" s="134">
        <v>0</v>
      </c>
      <c r="AT166" s="134"/>
      <c r="AU166" s="134"/>
      <c r="AV166" s="135">
        <f t="shared" ref="AV166:AV193" si="451">IFERROR(SUM(AL166:AU166), 0)</f>
        <v>11.074999999999999</v>
      </c>
      <c r="AW166" s="134">
        <v>0.13500000000000001</v>
      </c>
      <c r="AX166" s="134">
        <v>4.3999999999999997E-2</v>
      </c>
      <c r="AY166" s="134">
        <v>2.1999999999999999E-2</v>
      </c>
      <c r="AZ166" s="134">
        <v>11.295</v>
      </c>
      <c r="BA166" s="134">
        <v>0</v>
      </c>
      <c r="BB166" s="134">
        <v>0</v>
      </c>
      <c r="BC166" s="134">
        <v>0</v>
      </c>
      <c r="BD166" s="134">
        <v>0</v>
      </c>
      <c r="BE166" s="134"/>
      <c r="BF166" s="134"/>
      <c r="BG166" s="135">
        <f t="shared" ref="BG166:BG193" si="452">IFERROR(SUM(AW166:BF166), 0)</f>
        <v>11.496</v>
      </c>
      <c r="BH166" s="134">
        <v>0.89400000000000002</v>
      </c>
      <c r="BI166" s="134">
        <v>0.29399999999999998</v>
      </c>
      <c r="BJ166" s="134">
        <v>0.14699999999999999</v>
      </c>
      <c r="BK166" s="134">
        <v>18.870999999999999</v>
      </c>
      <c r="BL166" s="134">
        <v>0</v>
      </c>
      <c r="BM166" s="134">
        <v>0</v>
      </c>
      <c r="BN166" s="134">
        <v>0</v>
      </c>
      <c r="BO166" s="134">
        <v>0</v>
      </c>
      <c r="BP166" s="134"/>
      <c r="BQ166" s="134"/>
      <c r="BR166" s="135">
        <f t="shared" ref="BR166:BR193" si="453">IFERROR(SUM(BH166:BQ166), 0)</f>
        <v>20.206</v>
      </c>
      <c r="BS166" s="134">
        <v>0.57699999999999996</v>
      </c>
      <c r="BT166" s="134">
        <v>0.189</v>
      </c>
      <c r="BU166" s="134">
        <v>9.5000000000000001E-2</v>
      </c>
      <c r="BV166" s="134">
        <v>16.59</v>
      </c>
      <c r="BW166" s="134">
        <v>0</v>
      </c>
      <c r="BX166" s="134">
        <v>0</v>
      </c>
      <c r="BY166" s="134">
        <v>0</v>
      </c>
      <c r="BZ166" s="134">
        <v>0</v>
      </c>
      <c r="CA166" s="134"/>
      <c r="CB166" s="134"/>
      <c r="CC166" s="135">
        <f t="shared" ref="CC166:CC193" si="454">IFERROR(SUM(BS166:CB166), 0)</f>
        <v>17.451000000000001</v>
      </c>
      <c r="CD166" s="134">
        <v>0</v>
      </c>
      <c r="CE166" s="134">
        <v>0</v>
      </c>
      <c r="CF166" s="134">
        <v>0</v>
      </c>
      <c r="CG166" s="134">
        <v>10.954000000000001</v>
      </c>
      <c r="CH166" s="134">
        <v>0</v>
      </c>
      <c r="CI166" s="134">
        <v>0</v>
      </c>
      <c r="CJ166" s="134">
        <v>0</v>
      </c>
      <c r="CK166" s="134">
        <v>0</v>
      </c>
      <c r="CL166" s="136"/>
      <c r="CM166" s="136"/>
      <c r="CN166" s="137">
        <f t="shared" ref="CN166:CN193" si="455">IFERROR(SUM(CD166:CM166), 0)</f>
        <v>10.954000000000001</v>
      </c>
      <c r="CO166" s="138"/>
      <c r="CP166" s="139" t="s">
        <v>3526</v>
      </c>
      <c r="CQ166" s="138"/>
      <c r="CR166" s="139"/>
      <c r="CS166" s="55"/>
      <c r="CT166" s="55"/>
      <c r="CU166" s="18" t="s">
        <v>3525</v>
      </c>
      <c r="CV166" s="132" t="s">
        <v>27</v>
      </c>
      <c r="CW166" s="133">
        <v>3</v>
      </c>
      <c r="CX166" s="134" t="s">
        <v>3527</v>
      </c>
      <c r="CY166" s="134" t="s">
        <v>3528</v>
      </c>
      <c r="CZ166" s="134" t="s">
        <v>3529</v>
      </c>
      <c r="DA166" s="134" t="s">
        <v>3530</v>
      </c>
      <c r="DB166" s="134" t="s">
        <v>3531</v>
      </c>
      <c r="DC166" s="134" t="s">
        <v>3532</v>
      </c>
      <c r="DD166" s="134" t="s">
        <v>3533</v>
      </c>
      <c r="DE166" s="134" t="s">
        <v>3534</v>
      </c>
      <c r="DF166" s="134" t="s">
        <v>3535</v>
      </c>
      <c r="DG166" s="134" t="s">
        <v>3536</v>
      </c>
      <c r="DH166" s="135" t="s">
        <v>3537</v>
      </c>
      <c r="DI166" s="134" t="s">
        <v>3527</v>
      </c>
      <c r="DJ166" s="134" t="s">
        <v>3528</v>
      </c>
      <c r="DK166" s="134" t="s">
        <v>3529</v>
      </c>
      <c r="DL166" s="134" t="s">
        <v>3530</v>
      </c>
      <c r="DM166" s="134" t="s">
        <v>3531</v>
      </c>
      <c r="DN166" s="134" t="s">
        <v>3532</v>
      </c>
      <c r="DO166" s="134" t="s">
        <v>3533</v>
      </c>
      <c r="DP166" s="134" t="s">
        <v>3534</v>
      </c>
      <c r="DQ166" s="134" t="s">
        <v>3535</v>
      </c>
      <c r="DR166" s="134" t="s">
        <v>3536</v>
      </c>
      <c r="DS166" s="135" t="s">
        <v>3537</v>
      </c>
      <c r="DT166" s="134" t="s">
        <v>3527</v>
      </c>
      <c r="DU166" s="134" t="s">
        <v>3528</v>
      </c>
      <c r="DV166" s="134" t="s">
        <v>3529</v>
      </c>
      <c r="DW166" s="134" t="s">
        <v>3530</v>
      </c>
      <c r="DX166" s="134" t="s">
        <v>3531</v>
      </c>
      <c r="DY166" s="134" t="s">
        <v>3532</v>
      </c>
      <c r="DZ166" s="134" t="s">
        <v>3533</v>
      </c>
      <c r="EA166" s="134" t="s">
        <v>3534</v>
      </c>
      <c r="EB166" s="134" t="s">
        <v>3535</v>
      </c>
      <c r="EC166" s="134" t="s">
        <v>3536</v>
      </c>
      <c r="ED166" s="135" t="s">
        <v>3537</v>
      </c>
      <c r="EE166" s="134" t="s">
        <v>3527</v>
      </c>
      <c r="EF166" s="134" t="s">
        <v>3528</v>
      </c>
      <c r="EG166" s="134" t="s">
        <v>3529</v>
      </c>
      <c r="EH166" s="134" t="s">
        <v>3530</v>
      </c>
      <c r="EI166" s="134" t="s">
        <v>3531</v>
      </c>
      <c r="EJ166" s="134" t="s">
        <v>3532</v>
      </c>
      <c r="EK166" s="134" t="s">
        <v>3533</v>
      </c>
      <c r="EL166" s="134" t="s">
        <v>3534</v>
      </c>
      <c r="EM166" s="134" t="s">
        <v>3535</v>
      </c>
      <c r="EN166" s="134" t="s">
        <v>3536</v>
      </c>
      <c r="EO166" s="135" t="s">
        <v>3537</v>
      </c>
      <c r="EP166" s="134" t="s">
        <v>3527</v>
      </c>
      <c r="EQ166" s="134" t="s">
        <v>3528</v>
      </c>
      <c r="ER166" s="134" t="s">
        <v>3529</v>
      </c>
      <c r="ES166" s="134" t="s">
        <v>3530</v>
      </c>
      <c r="ET166" s="134" t="s">
        <v>3531</v>
      </c>
      <c r="EU166" s="134" t="s">
        <v>3532</v>
      </c>
      <c r="EV166" s="134" t="s">
        <v>3533</v>
      </c>
      <c r="EW166" s="134" t="s">
        <v>3534</v>
      </c>
      <c r="EX166" s="134" t="s">
        <v>3535</v>
      </c>
      <c r="EY166" s="134" t="s">
        <v>3536</v>
      </c>
      <c r="EZ166" s="135" t="s">
        <v>3537</v>
      </c>
      <c r="FA166" s="134" t="s">
        <v>3527</v>
      </c>
      <c r="FB166" s="134" t="s">
        <v>3528</v>
      </c>
      <c r="FC166" s="134" t="s">
        <v>3529</v>
      </c>
      <c r="FD166" s="134" t="s">
        <v>3530</v>
      </c>
      <c r="FE166" s="134" t="s">
        <v>3531</v>
      </c>
      <c r="FF166" s="134" t="s">
        <v>3532</v>
      </c>
      <c r="FG166" s="134" t="s">
        <v>3533</v>
      </c>
      <c r="FH166" s="134" t="s">
        <v>3534</v>
      </c>
      <c r="FI166" s="134" t="s">
        <v>3535</v>
      </c>
      <c r="FJ166" s="134" t="s">
        <v>3536</v>
      </c>
      <c r="FK166" s="135" t="s">
        <v>3537</v>
      </c>
      <c r="FL166" s="134" t="s">
        <v>3527</v>
      </c>
      <c r="FM166" s="134" t="s">
        <v>3528</v>
      </c>
      <c r="FN166" s="134" t="s">
        <v>3529</v>
      </c>
      <c r="FO166" s="134" t="s">
        <v>3530</v>
      </c>
      <c r="FP166" s="134" t="s">
        <v>3531</v>
      </c>
      <c r="FQ166" s="134" t="s">
        <v>3532</v>
      </c>
      <c r="FR166" s="134" t="s">
        <v>3533</v>
      </c>
      <c r="FS166" s="134" t="s">
        <v>3534</v>
      </c>
      <c r="FT166" s="134" t="s">
        <v>3535</v>
      </c>
      <c r="FU166" s="134" t="s">
        <v>3536</v>
      </c>
      <c r="FV166" s="135" t="s">
        <v>3537</v>
      </c>
      <c r="FW166" s="134" t="s">
        <v>3527</v>
      </c>
      <c r="FX166" s="134" t="s">
        <v>3528</v>
      </c>
      <c r="FY166" s="134" t="s">
        <v>3529</v>
      </c>
      <c r="FZ166" s="134" t="s">
        <v>3530</v>
      </c>
      <c r="GA166" s="134" t="s">
        <v>3531</v>
      </c>
      <c r="GB166" s="134" t="s">
        <v>3532</v>
      </c>
      <c r="GC166" s="134" t="s">
        <v>3533</v>
      </c>
      <c r="GD166" s="134" t="s">
        <v>3534</v>
      </c>
      <c r="GE166" s="136" t="s">
        <v>3535</v>
      </c>
      <c r="GF166" s="136" t="s">
        <v>3536</v>
      </c>
      <c r="GG166" s="137" t="s">
        <v>3537</v>
      </c>
      <c r="GH166" s="138"/>
      <c r="GI166" s="139" t="s">
        <v>3526</v>
      </c>
      <c r="GJ166" s="138"/>
      <c r="GK166" s="139"/>
      <c r="GL166" s="55"/>
    </row>
    <row r="167" spans="1:194" ht="20.25" customHeight="1">
      <c r="A167" s="86"/>
      <c r="B167" s="24" t="s">
        <v>3538</v>
      </c>
      <c r="C167" s="141" t="s">
        <v>27</v>
      </c>
      <c r="D167" s="142">
        <v>3</v>
      </c>
      <c r="E167" s="143">
        <v>0</v>
      </c>
      <c r="F167" s="143">
        <v>0</v>
      </c>
      <c r="G167" s="143">
        <v>0</v>
      </c>
      <c r="H167" s="143">
        <v>1.7000000000000001E-2</v>
      </c>
      <c r="I167" s="143">
        <v>0</v>
      </c>
      <c r="J167" s="143">
        <v>0</v>
      </c>
      <c r="K167" s="143">
        <v>0</v>
      </c>
      <c r="L167" s="143">
        <v>0</v>
      </c>
      <c r="M167" s="143"/>
      <c r="N167" s="143"/>
      <c r="O167" s="144">
        <f t="shared" si="448"/>
        <v>1.7000000000000001E-2</v>
      </c>
      <c r="P167" s="143">
        <v>0</v>
      </c>
      <c r="Q167" s="143">
        <v>0</v>
      </c>
      <c r="R167" s="143">
        <v>0</v>
      </c>
      <c r="S167" s="143">
        <v>1.4999999999999999E-2</v>
      </c>
      <c r="T167" s="143">
        <v>0</v>
      </c>
      <c r="U167" s="143">
        <v>0</v>
      </c>
      <c r="V167" s="143">
        <v>0</v>
      </c>
      <c r="W167" s="143">
        <v>0</v>
      </c>
      <c r="X167" s="143"/>
      <c r="Y167" s="143"/>
      <c r="Z167" s="144">
        <f t="shared" si="449"/>
        <v>1.4999999999999999E-2</v>
      </c>
      <c r="AA167" s="143">
        <v>0</v>
      </c>
      <c r="AB167" s="143">
        <v>0</v>
      </c>
      <c r="AC167" s="143">
        <v>0</v>
      </c>
      <c r="AD167" s="143">
        <v>1.7000000000000001E-2</v>
      </c>
      <c r="AE167" s="143">
        <v>0</v>
      </c>
      <c r="AF167" s="143">
        <v>0</v>
      </c>
      <c r="AG167" s="143">
        <v>0</v>
      </c>
      <c r="AH167" s="143">
        <v>0</v>
      </c>
      <c r="AI167" s="143"/>
      <c r="AJ167" s="143"/>
      <c r="AK167" s="144">
        <f t="shared" si="450"/>
        <v>1.7000000000000001E-2</v>
      </c>
      <c r="AL167" s="143">
        <v>0</v>
      </c>
      <c r="AM167" s="143">
        <v>0</v>
      </c>
      <c r="AN167" s="143">
        <v>0</v>
      </c>
      <c r="AO167" s="143">
        <v>0</v>
      </c>
      <c r="AP167" s="143">
        <v>0</v>
      </c>
      <c r="AQ167" s="143">
        <v>0</v>
      </c>
      <c r="AR167" s="143">
        <v>0</v>
      </c>
      <c r="AS167" s="143">
        <v>0</v>
      </c>
      <c r="AT167" s="143"/>
      <c r="AU167" s="143"/>
      <c r="AV167" s="144">
        <f t="shared" si="451"/>
        <v>0</v>
      </c>
      <c r="AW167" s="143">
        <v>0</v>
      </c>
      <c r="AX167" s="143">
        <v>0</v>
      </c>
      <c r="AY167" s="143">
        <v>0</v>
      </c>
      <c r="AZ167" s="143">
        <v>0.435</v>
      </c>
      <c r="BA167" s="143">
        <v>0</v>
      </c>
      <c r="BB167" s="143">
        <v>0</v>
      </c>
      <c r="BC167" s="143">
        <v>0</v>
      </c>
      <c r="BD167" s="143">
        <v>0</v>
      </c>
      <c r="BE167" s="143"/>
      <c r="BF167" s="143"/>
      <c r="BG167" s="144">
        <f t="shared" si="452"/>
        <v>0.435</v>
      </c>
      <c r="BH167" s="143">
        <v>0</v>
      </c>
      <c r="BI167" s="143">
        <v>0</v>
      </c>
      <c r="BJ167" s="143">
        <v>0</v>
      </c>
      <c r="BK167" s="143">
        <v>0.93100000000000005</v>
      </c>
      <c r="BL167" s="143">
        <v>0</v>
      </c>
      <c r="BM167" s="143">
        <v>0</v>
      </c>
      <c r="BN167" s="143">
        <v>0</v>
      </c>
      <c r="BO167" s="143">
        <v>0</v>
      </c>
      <c r="BP167" s="143"/>
      <c r="BQ167" s="143"/>
      <c r="BR167" s="144">
        <f t="shared" si="453"/>
        <v>0.93100000000000005</v>
      </c>
      <c r="BS167" s="143">
        <v>2.1000000000000001E-2</v>
      </c>
      <c r="BT167" s="143">
        <v>7.0000000000000001E-3</v>
      </c>
      <c r="BU167" s="143">
        <v>3.0000000000000001E-3</v>
      </c>
      <c r="BV167" s="143">
        <v>1.149</v>
      </c>
      <c r="BW167" s="143">
        <v>0</v>
      </c>
      <c r="BX167" s="143">
        <v>0</v>
      </c>
      <c r="BY167" s="143">
        <v>0</v>
      </c>
      <c r="BZ167" s="143">
        <v>0</v>
      </c>
      <c r="CA167" s="143"/>
      <c r="CB167" s="143"/>
      <c r="CC167" s="144">
        <f t="shared" si="454"/>
        <v>1.18</v>
      </c>
      <c r="CD167" s="143">
        <v>2.1000000000000001E-2</v>
      </c>
      <c r="CE167" s="143">
        <v>7.0000000000000001E-3</v>
      </c>
      <c r="CF167" s="143">
        <v>4.0000000000000001E-3</v>
      </c>
      <c r="CG167" s="143">
        <v>1.6639999999999999</v>
      </c>
      <c r="CH167" s="143">
        <v>0</v>
      </c>
      <c r="CI167" s="143">
        <v>0</v>
      </c>
      <c r="CJ167" s="143">
        <v>0</v>
      </c>
      <c r="CK167" s="143">
        <v>0</v>
      </c>
      <c r="CL167" s="145"/>
      <c r="CM167" s="145"/>
      <c r="CN167" s="146">
        <f t="shared" si="455"/>
        <v>1.696</v>
      </c>
      <c r="CO167" s="138"/>
      <c r="CP167" s="147" t="s">
        <v>3539</v>
      </c>
      <c r="CQ167" s="138"/>
      <c r="CR167" s="147"/>
      <c r="CS167" s="55"/>
      <c r="CT167" s="55"/>
      <c r="CU167" s="24" t="s">
        <v>3538</v>
      </c>
      <c r="CV167" s="141" t="s">
        <v>27</v>
      </c>
      <c r="CW167" s="142">
        <v>3</v>
      </c>
      <c r="CX167" s="143" t="s">
        <v>3540</v>
      </c>
      <c r="CY167" s="143" t="s">
        <v>3541</v>
      </c>
      <c r="CZ167" s="143" t="s">
        <v>3542</v>
      </c>
      <c r="DA167" s="143" t="s">
        <v>3543</v>
      </c>
      <c r="DB167" s="143" t="s">
        <v>3544</v>
      </c>
      <c r="DC167" s="143" t="s">
        <v>3545</v>
      </c>
      <c r="DD167" s="143" t="s">
        <v>3546</v>
      </c>
      <c r="DE167" s="143" t="s">
        <v>3547</v>
      </c>
      <c r="DF167" s="143" t="s">
        <v>3548</v>
      </c>
      <c r="DG167" s="143" t="s">
        <v>3549</v>
      </c>
      <c r="DH167" s="144" t="s">
        <v>3550</v>
      </c>
      <c r="DI167" s="143" t="s">
        <v>3540</v>
      </c>
      <c r="DJ167" s="143" t="s">
        <v>3541</v>
      </c>
      <c r="DK167" s="143" t="s">
        <v>3542</v>
      </c>
      <c r="DL167" s="143" t="s">
        <v>3543</v>
      </c>
      <c r="DM167" s="143" t="s">
        <v>3544</v>
      </c>
      <c r="DN167" s="143" t="s">
        <v>3545</v>
      </c>
      <c r="DO167" s="143" t="s">
        <v>3546</v>
      </c>
      <c r="DP167" s="143" t="s">
        <v>3547</v>
      </c>
      <c r="DQ167" s="143" t="s">
        <v>3548</v>
      </c>
      <c r="DR167" s="143" t="s">
        <v>3549</v>
      </c>
      <c r="DS167" s="144" t="s">
        <v>3550</v>
      </c>
      <c r="DT167" s="143" t="s">
        <v>3540</v>
      </c>
      <c r="DU167" s="143" t="s">
        <v>3541</v>
      </c>
      <c r="DV167" s="143" t="s">
        <v>3542</v>
      </c>
      <c r="DW167" s="143" t="s">
        <v>3543</v>
      </c>
      <c r="DX167" s="143" t="s">
        <v>3544</v>
      </c>
      <c r="DY167" s="143" t="s">
        <v>3545</v>
      </c>
      <c r="DZ167" s="143" t="s">
        <v>3546</v>
      </c>
      <c r="EA167" s="143" t="s">
        <v>3547</v>
      </c>
      <c r="EB167" s="143" t="s">
        <v>3548</v>
      </c>
      <c r="EC167" s="143" t="s">
        <v>3549</v>
      </c>
      <c r="ED167" s="144" t="s">
        <v>3550</v>
      </c>
      <c r="EE167" s="143" t="s">
        <v>3540</v>
      </c>
      <c r="EF167" s="143" t="s">
        <v>3541</v>
      </c>
      <c r="EG167" s="143" t="s">
        <v>3542</v>
      </c>
      <c r="EH167" s="143" t="s">
        <v>3543</v>
      </c>
      <c r="EI167" s="143" t="s">
        <v>3544</v>
      </c>
      <c r="EJ167" s="143" t="s">
        <v>3545</v>
      </c>
      <c r="EK167" s="143" t="s">
        <v>3546</v>
      </c>
      <c r="EL167" s="143" t="s">
        <v>3547</v>
      </c>
      <c r="EM167" s="143" t="s">
        <v>3548</v>
      </c>
      <c r="EN167" s="143" t="s">
        <v>3549</v>
      </c>
      <c r="EO167" s="144" t="s">
        <v>3550</v>
      </c>
      <c r="EP167" s="143" t="s">
        <v>3540</v>
      </c>
      <c r="EQ167" s="143" t="s">
        <v>3541</v>
      </c>
      <c r="ER167" s="143" t="s">
        <v>3542</v>
      </c>
      <c r="ES167" s="143" t="s">
        <v>3543</v>
      </c>
      <c r="ET167" s="143" t="s">
        <v>3544</v>
      </c>
      <c r="EU167" s="143" t="s">
        <v>3545</v>
      </c>
      <c r="EV167" s="143" t="s">
        <v>3546</v>
      </c>
      <c r="EW167" s="143" t="s">
        <v>3547</v>
      </c>
      <c r="EX167" s="143" t="s">
        <v>3548</v>
      </c>
      <c r="EY167" s="143" t="s">
        <v>3549</v>
      </c>
      <c r="EZ167" s="144" t="s">
        <v>3550</v>
      </c>
      <c r="FA167" s="143" t="s">
        <v>3540</v>
      </c>
      <c r="FB167" s="143" t="s">
        <v>3541</v>
      </c>
      <c r="FC167" s="143" t="s">
        <v>3542</v>
      </c>
      <c r="FD167" s="143" t="s">
        <v>3543</v>
      </c>
      <c r="FE167" s="143" t="s">
        <v>3544</v>
      </c>
      <c r="FF167" s="143" t="s">
        <v>3545</v>
      </c>
      <c r="FG167" s="143" t="s">
        <v>3546</v>
      </c>
      <c r="FH167" s="143" t="s">
        <v>3547</v>
      </c>
      <c r="FI167" s="143" t="s">
        <v>3548</v>
      </c>
      <c r="FJ167" s="143" t="s">
        <v>3549</v>
      </c>
      <c r="FK167" s="144" t="s">
        <v>3550</v>
      </c>
      <c r="FL167" s="143" t="s">
        <v>3540</v>
      </c>
      <c r="FM167" s="143" t="s">
        <v>3541</v>
      </c>
      <c r="FN167" s="143" t="s">
        <v>3542</v>
      </c>
      <c r="FO167" s="143" t="s">
        <v>3543</v>
      </c>
      <c r="FP167" s="143" t="s">
        <v>3544</v>
      </c>
      <c r="FQ167" s="143" t="s">
        <v>3545</v>
      </c>
      <c r="FR167" s="143" t="s">
        <v>3546</v>
      </c>
      <c r="FS167" s="143" t="s">
        <v>3547</v>
      </c>
      <c r="FT167" s="143" t="s">
        <v>3548</v>
      </c>
      <c r="FU167" s="143" t="s">
        <v>3549</v>
      </c>
      <c r="FV167" s="144" t="s">
        <v>3550</v>
      </c>
      <c r="FW167" s="143" t="s">
        <v>3540</v>
      </c>
      <c r="FX167" s="143" t="s">
        <v>3541</v>
      </c>
      <c r="FY167" s="143" t="s">
        <v>3542</v>
      </c>
      <c r="FZ167" s="143" t="s">
        <v>3543</v>
      </c>
      <c r="GA167" s="143" t="s">
        <v>3544</v>
      </c>
      <c r="GB167" s="143" t="s">
        <v>3545</v>
      </c>
      <c r="GC167" s="143" t="s">
        <v>3546</v>
      </c>
      <c r="GD167" s="143" t="s">
        <v>3547</v>
      </c>
      <c r="GE167" s="145" t="s">
        <v>3548</v>
      </c>
      <c r="GF167" s="145" t="s">
        <v>3549</v>
      </c>
      <c r="GG167" s="146" t="s">
        <v>3550</v>
      </c>
      <c r="GH167" s="138"/>
      <c r="GI167" s="147" t="s">
        <v>3539</v>
      </c>
      <c r="GJ167" s="138"/>
      <c r="GK167" s="147"/>
      <c r="GL167" s="55"/>
    </row>
    <row r="168" spans="1:194" ht="20.25" customHeight="1">
      <c r="A168" s="86"/>
      <c r="B168" s="24" t="s">
        <v>3551</v>
      </c>
      <c r="C168" s="141" t="s">
        <v>27</v>
      </c>
      <c r="D168" s="142">
        <v>3</v>
      </c>
      <c r="E168" s="144">
        <f t="shared" ref="E168:L168" si="456">IFERROR(SUM(E166:E167), 0)</f>
        <v>0</v>
      </c>
      <c r="F168" s="144">
        <f t="shared" si="456"/>
        <v>0</v>
      </c>
      <c r="G168" s="144">
        <f t="shared" si="456"/>
        <v>0</v>
      </c>
      <c r="H168" s="144">
        <f t="shared" si="456"/>
        <v>5.1070000000000002</v>
      </c>
      <c r="I168" s="144">
        <f t="shared" si="456"/>
        <v>0</v>
      </c>
      <c r="J168" s="144">
        <f t="shared" si="456"/>
        <v>0</v>
      </c>
      <c r="K168" s="144">
        <f t="shared" si="456"/>
        <v>0</v>
      </c>
      <c r="L168" s="144">
        <f t="shared" si="456"/>
        <v>0</v>
      </c>
      <c r="M168" s="144">
        <f>IFERROR(SUM(M166:M167), 0)</f>
        <v>0</v>
      </c>
      <c r="N168" s="144">
        <f>IFERROR(SUM(N166:N167), 0)</f>
        <v>0</v>
      </c>
      <c r="O168" s="144">
        <f t="shared" si="448"/>
        <v>5.1070000000000002</v>
      </c>
      <c r="P168" s="144">
        <f t="shared" ref="P168:Y168" si="457">IFERROR(SUM(P166:P167), 0)</f>
        <v>0</v>
      </c>
      <c r="Q168" s="144">
        <f t="shared" si="457"/>
        <v>0</v>
      </c>
      <c r="R168" s="144">
        <f t="shared" si="457"/>
        <v>0</v>
      </c>
      <c r="S168" s="144">
        <f t="shared" si="457"/>
        <v>5.8689999999999998</v>
      </c>
      <c r="T168" s="144">
        <f t="shared" si="457"/>
        <v>0</v>
      </c>
      <c r="U168" s="144">
        <f t="shared" si="457"/>
        <v>0</v>
      </c>
      <c r="V168" s="144">
        <f t="shared" si="457"/>
        <v>0</v>
      </c>
      <c r="W168" s="144">
        <f t="shared" si="457"/>
        <v>0</v>
      </c>
      <c r="X168" s="144">
        <f t="shared" si="457"/>
        <v>0</v>
      </c>
      <c r="Y168" s="144">
        <f t="shared" si="457"/>
        <v>0</v>
      </c>
      <c r="Z168" s="144">
        <f t="shared" si="449"/>
        <v>5.8689999999999998</v>
      </c>
      <c r="AA168" s="144">
        <f t="shared" ref="AA168:AJ168" si="458">IFERROR(SUM(AA166:AA167), 0)</f>
        <v>0</v>
      </c>
      <c r="AB168" s="144">
        <f t="shared" si="458"/>
        <v>0</v>
      </c>
      <c r="AC168" s="144">
        <f t="shared" si="458"/>
        <v>0</v>
      </c>
      <c r="AD168" s="144">
        <f t="shared" si="458"/>
        <v>8.0759999999999987</v>
      </c>
      <c r="AE168" s="144">
        <f t="shared" si="458"/>
        <v>0</v>
      </c>
      <c r="AF168" s="144">
        <f t="shared" si="458"/>
        <v>0</v>
      </c>
      <c r="AG168" s="144">
        <f t="shared" si="458"/>
        <v>0</v>
      </c>
      <c r="AH168" s="144">
        <f t="shared" si="458"/>
        <v>0</v>
      </c>
      <c r="AI168" s="144">
        <f t="shared" si="458"/>
        <v>0</v>
      </c>
      <c r="AJ168" s="144">
        <f t="shared" si="458"/>
        <v>0</v>
      </c>
      <c r="AK168" s="144">
        <f t="shared" si="450"/>
        <v>8.0759999999999987</v>
      </c>
      <c r="AL168" s="144">
        <f t="shared" ref="AL168:AU168" si="459">IFERROR(SUM(AL166:AL167), 0)</f>
        <v>8.5999999999999993E-2</v>
      </c>
      <c r="AM168" s="144">
        <f t="shared" si="459"/>
        <v>2.8000000000000001E-2</v>
      </c>
      <c r="AN168" s="144">
        <f t="shared" si="459"/>
        <v>1.4E-2</v>
      </c>
      <c r="AO168" s="144">
        <f t="shared" si="459"/>
        <v>10.946999999999999</v>
      </c>
      <c r="AP168" s="144">
        <f t="shared" si="459"/>
        <v>0</v>
      </c>
      <c r="AQ168" s="144">
        <f t="shared" si="459"/>
        <v>0</v>
      </c>
      <c r="AR168" s="144">
        <f t="shared" si="459"/>
        <v>0</v>
      </c>
      <c r="AS168" s="144">
        <f t="shared" si="459"/>
        <v>0</v>
      </c>
      <c r="AT168" s="144">
        <f t="shared" si="459"/>
        <v>0</v>
      </c>
      <c r="AU168" s="144">
        <f t="shared" si="459"/>
        <v>0</v>
      </c>
      <c r="AV168" s="144">
        <f t="shared" si="451"/>
        <v>11.074999999999999</v>
      </c>
      <c r="AW168" s="144">
        <f t="shared" ref="AW168:BF168" si="460">IFERROR(SUM(AW166:AW167), 0)</f>
        <v>0.13500000000000001</v>
      </c>
      <c r="AX168" s="144">
        <f t="shared" si="460"/>
        <v>4.3999999999999997E-2</v>
      </c>
      <c r="AY168" s="144">
        <f t="shared" si="460"/>
        <v>2.1999999999999999E-2</v>
      </c>
      <c r="AZ168" s="144">
        <f t="shared" si="460"/>
        <v>11.73</v>
      </c>
      <c r="BA168" s="144">
        <f t="shared" si="460"/>
        <v>0</v>
      </c>
      <c r="BB168" s="144">
        <f t="shared" si="460"/>
        <v>0</v>
      </c>
      <c r="BC168" s="144">
        <f t="shared" si="460"/>
        <v>0</v>
      </c>
      <c r="BD168" s="144">
        <f t="shared" si="460"/>
        <v>0</v>
      </c>
      <c r="BE168" s="144">
        <f t="shared" si="460"/>
        <v>0</v>
      </c>
      <c r="BF168" s="144">
        <f t="shared" si="460"/>
        <v>0</v>
      </c>
      <c r="BG168" s="144">
        <f t="shared" si="452"/>
        <v>11.931000000000001</v>
      </c>
      <c r="BH168" s="144">
        <f t="shared" ref="BH168:BQ168" si="461">IFERROR(SUM(BH166:BH167), 0)</f>
        <v>0.89400000000000002</v>
      </c>
      <c r="BI168" s="144">
        <f t="shared" si="461"/>
        <v>0.29399999999999998</v>
      </c>
      <c r="BJ168" s="144">
        <f t="shared" si="461"/>
        <v>0.14699999999999999</v>
      </c>
      <c r="BK168" s="144">
        <f t="shared" si="461"/>
        <v>19.802</v>
      </c>
      <c r="BL168" s="144">
        <f t="shared" si="461"/>
        <v>0</v>
      </c>
      <c r="BM168" s="144">
        <f t="shared" si="461"/>
        <v>0</v>
      </c>
      <c r="BN168" s="144">
        <f t="shared" si="461"/>
        <v>0</v>
      </c>
      <c r="BO168" s="144">
        <f t="shared" si="461"/>
        <v>0</v>
      </c>
      <c r="BP168" s="144">
        <f t="shared" si="461"/>
        <v>0</v>
      </c>
      <c r="BQ168" s="144">
        <f t="shared" si="461"/>
        <v>0</v>
      </c>
      <c r="BR168" s="144">
        <f t="shared" si="453"/>
        <v>21.137</v>
      </c>
      <c r="BS168" s="144">
        <f t="shared" ref="BS168:CB168" si="462">IFERROR(SUM(BS166:BS167), 0)</f>
        <v>0.59799999999999998</v>
      </c>
      <c r="BT168" s="144">
        <f t="shared" si="462"/>
        <v>0.19600000000000001</v>
      </c>
      <c r="BU168" s="144">
        <f t="shared" si="462"/>
        <v>9.8000000000000004E-2</v>
      </c>
      <c r="BV168" s="144">
        <f t="shared" si="462"/>
        <v>17.739000000000001</v>
      </c>
      <c r="BW168" s="144">
        <f t="shared" si="462"/>
        <v>0</v>
      </c>
      <c r="BX168" s="144">
        <f t="shared" si="462"/>
        <v>0</v>
      </c>
      <c r="BY168" s="144">
        <f t="shared" si="462"/>
        <v>0</v>
      </c>
      <c r="BZ168" s="144">
        <f t="shared" si="462"/>
        <v>0</v>
      </c>
      <c r="CA168" s="144">
        <f t="shared" si="462"/>
        <v>0</v>
      </c>
      <c r="CB168" s="144">
        <f t="shared" si="462"/>
        <v>0</v>
      </c>
      <c r="CC168" s="144">
        <f t="shared" si="454"/>
        <v>18.631</v>
      </c>
      <c r="CD168" s="144">
        <f t="shared" ref="CD168:CM168" si="463">IFERROR(SUM(CD166:CD167), 0)</f>
        <v>2.1000000000000001E-2</v>
      </c>
      <c r="CE168" s="144">
        <f t="shared" si="463"/>
        <v>7.0000000000000001E-3</v>
      </c>
      <c r="CF168" s="144">
        <f t="shared" si="463"/>
        <v>4.0000000000000001E-3</v>
      </c>
      <c r="CG168" s="144">
        <f t="shared" si="463"/>
        <v>12.618</v>
      </c>
      <c r="CH168" s="144">
        <f t="shared" si="463"/>
        <v>0</v>
      </c>
      <c r="CI168" s="144">
        <f t="shared" si="463"/>
        <v>0</v>
      </c>
      <c r="CJ168" s="144">
        <f t="shared" si="463"/>
        <v>0</v>
      </c>
      <c r="CK168" s="144">
        <f t="shared" si="463"/>
        <v>0</v>
      </c>
      <c r="CL168" s="148">
        <f t="shared" si="463"/>
        <v>0</v>
      </c>
      <c r="CM168" s="148">
        <f t="shared" si="463"/>
        <v>0</v>
      </c>
      <c r="CN168" s="146">
        <f t="shared" si="455"/>
        <v>12.65</v>
      </c>
      <c r="CO168" s="138"/>
      <c r="CP168" s="147" t="s">
        <v>3552</v>
      </c>
      <c r="CQ168" s="138"/>
      <c r="CR168" s="147"/>
      <c r="CS168" s="55"/>
      <c r="CT168" s="55"/>
      <c r="CU168" s="24" t="s">
        <v>3551</v>
      </c>
      <c r="CV168" s="141" t="s">
        <v>27</v>
      </c>
      <c r="CW168" s="142">
        <v>3</v>
      </c>
      <c r="CX168" s="144" t="s">
        <v>3553</v>
      </c>
      <c r="CY168" s="144" t="s">
        <v>3554</v>
      </c>
      <c r="CZ168" s="144" t="s">
        <v>3555</v>
      </c>
      <c r="DA168" s="144" t="s">
        <v>3556</v>
      </c>
      <c r="DB168" s="144" t="s">
        <v>3557</v>
      </c>
      <c r="DC168" s="144" t="s">
        <v>3558</v>
      </c>
      <c r="DD168" s="144" t="s">
        <v>3559</v>
      </c>
      <c r="DE168" s="144" t="s">
        <v>3560</v>
      </c>
      <c r="DF168" s="144" t="s">
        <v>3561</v>
      </c>
      <c r="DG168" s="144" t="s">
        <v>3562</v>
      </c>
      <c r="DH168" s="144" t="s">
        <v>3563</v>
      </c>
      <c r="DI168" s="144" t="s">
        <v>3553</v>
      </c>
      <c r="DJ168" s="144" t="s">
        <v>3554</v>
      </c>
      <c r="DK168" s="144" t="s">
        <v>3555</v>
      </c>
      <c r="DL168" s="144" t="s">
        <v>3556</v>
      </c>
      <c r="DM168" s="144" t="s">
        <v>3557</v>
      </c>
      <c r="DN168" s="144" t="s">
        <v>3558</v>
      </c>
      <c r="DO168" s="144" t="s">
        <v>3559</v>
      </c>
      <c r="DP168" s="144" t="s">
        <v>3560</v>
      </c>
      <c r="DQ168" s="144" t="s">
        <v>3561</v>
      </c>
      <c r="DR168" s="144" t="s">
        <v>3562</v>
      </c>
      <c r="DS168" s="144" t="s">
        <v>3563</v>
      </c>
      <c r="DT168" s="144" t="s">
        <v>3553</v>
      </c>
      <c r="DU168" s="144" t="s">
        <v>3554</v>
      </c>
      <c r="DV168" s="144" t="s">
        <v>3555</v>
      </c>
      <c r="DW168" s="144" t="s">
        <v>3556</v>
      </c>
      <c r="DX168" s="144" t="s">
        <v>3557</v>
      </c>
      <c r="DY168" s="144" t="s">
        <v>3558</v>
      </c>
      <c r="DZ168" s="144" t="s">
        <v>3559</v>
      </c>
      <c r="EA168" s="144" t="s">
        <v>3560</v>
      </c>
      <c r="EB168" s="144" t="s">
        <v>3561</v>
      </c>
      <c r="EC168" s="144" t="s">
        <v>3562</v>
      </c>
      <c r="ED168" s="144" t="s">
        <v>3563</v>
      </c>
      <c r="EE168" s="144" t="s">
        <v>3553</v>
      </c>
      <c r="EF168" s="144" t="s">
        <v>3554</v>
      </c>
      <c r="EG168" s="144" t="s">
        <v>3555</v>
      </c>
      <c r="EH168" s="144" t="s">
        <v>3556</v>
      </c>
      <c r="EI168" s="144" t="s">
        <v>3557</v>
      </c>
      <c r="EJ168" s="144" t="s">
        <v>3558</v>
      </c>
      <c r="EK168" s="144" t="s">
        <v>3559</v>
      </c>
      <c r="EL168" s="144" t="s">
        <v>3560</v>
      </c>
      <c r="EM168" s="144" t="s">
        <v>3561</v>
      </c>
      <c r="EN168" s="144" t="s">
        <v>3562</v>
      </c>
      <c r="EO168" s="144" t="s">
        <v>3563</v>
      </c>
      <c r="EP168" s="144" t="s">
        <v>3553</v>
      </c>
      <c r="EQ168" s="144" t="s">
        <v>3554</v>
      </c>
      <c r="ER168" s="144" t="s">
        <v>3555</v>
      </c>
      <c r="ES168" s="144" t="s">
        <v>3556</v>
      </c>
      <c r="ET168" s="144" t="s">
        <v>3557</v>
      </c>
      <c r="EU168" s="144" t="s">
        <v>3558</v>
      </c>
      <c r="EV168" s="144" t="s">
        <v>3559</v>
      </c>
      <c r="EW168" s="144" t="s">
        <v>3560</v>
      </c>
      <c r="EX168" s="144" t="s">
        <v>3561</v>
      </c>
      <c r="EY168" s="144" t="s">
        <v>3562</v>
      </c>
      <c r="EZ168" s="144" t="s">
        <v>3563</v>
      </c>
      <c r="FA168" s="144" t="s">
        <v>3553</v>
      </c>
      <c r="FB168" s="144" t="s">
        <v>3554</v>
      </c>
      <c r="FC168" s="144" t="s">
        <v>3555</v>
      </c>
      <c r="FD168" s="144" t="s">
        <v>3556</v>
      </c>
      <c r="FE168" s="144" t="s">
        <v>3557</v>
      </c>
      <c r="FF168" s="144" t="s">
        <v>3558</v>
      </c>
      <c r="FG168" s="144" t="s">
        <v>3559</v>
      </c>
      <c r="FH168" s="144" t="s">
        <v>3560</v>
      </c>
      <c r="FI168" s="144" t="s">
        <v>3561</v>
      </c>
      <c r="FJ168" s="144" t="s">
        <v>3562</v>
      </c>
      <c r="FK168" s="144" t="s">
        <v>3563</v>
      </c>
      <c r="FL168" s="144" t="s">
        <v>3553</v>
      </c>
      <c r="FM168" s="144" t="s">
        <v>3554</v>
      </c>
      <c r="FN168" s="144" t="s">
        <v>3555</v>
      </c>
      <c r="FO168" s="144" t="s">
        <v>3556</v>
      </c>
      <c r="FP168" s="144" t="s">
        <v>3557</v>
      </c>
      <c r="FQ168" s="144" t="s">
        <v>3558</v>
      </c>
      <c r="FR168" s="144" t="s">
        <v>3559</v>
      </c>
      <c r="FS168" s="144" t="s">
        <v>3560</v>
      </c>
      <c r="FT168" s="144" t="s">
        <v>3561</v>
      </c>
      <c r="FU168" s="144" t="s">
        <v>3562</v>
      </c>
      <c r="FV168" s="144" t="s">
        <v>3563</v>
      </c>
      <c r="FW168" s="144" t="s">
        <v>3553</v>
      </c>
      <c r="FX168" s="144" t="s">
        <v>3554</v>
      </c>
      <c r="FY168" s="144" t="s">
        <v>3555</v>
      </c>
      <c r="FZ168" s="144" t="s">
        <v>3556</v>
      </c>
      <c r="GA168" s="144" t="s">
        <v>3557</v>
      </c>
      <c r="GB168" s="144" t="s">
        <v>3558</v>
      </c>
      <c r="GC168" s="144" t="s">
        <v>3559</v>
      </c>
      <c r="GD168" s="144" t="s">
        <v>3560</v>
      </c>
      <c r="GE168" s="148" t="s">
        <v>3561</v>
      </c>
      <c r="GF168" s="148" t="s">
        <v>3562</v>
      </c>
      <c r="GG168" s="146" t="s">
        <v>3563</v>
      </c>
      <c r="GH168" s="138"/>
      <c r="GI168" s="147" t="s">
        <v>3552</v>
      </c>
      <c r="GJ168" s="138"/>
      <c r="GK168" s="147"/>
      <c r="GL168" s="55"/>
    </row>
    <row r="169" spans="1:194" ht="20.25" customHeight="1">
      <c r="A169" s="86"/>
      <c r="B169" s="24" t="s">
        <v>3564</v>
      </c>
      <c r="C169" s="141" t="s">
        <v>27</v>
      </c>
      <c r="D169" s="142">
        <v>3</v>
      </c>
      <c r="E169" s="143">
        <v>4.2489999999999997</v>
      </c>
      <c r="F169" s="143">
        <v>1.7410000000000001</v>
      </c>
      <c r="G169" s="143">
        <v>0.97499999999999998</v>
      </c>
      <c r="H169" s="143">
        <v>0</v>
      </c>
      <c r="I169" s="143">
        <v>0</v>
      </c>
      <c r="J169" s="143">
        <v>0</v>
      </c>
      <c r="K169" s="143">
        <v>0</v>
      </c>
      <c r="L169" s="143">
        <v>0</v>
      </c>
      <c r="M169" s="143"/>
      <c r="N169" s="143"/>
      <c r="O169" s="144">
        <f t="shared" si="448"/>
        <v>6.9649999999999999</v>
      </c>
      <c r="P169" s="143">
        <v>5.423</v>
      </c>
      <c r="Q169" s="143">
        <v>2.2229999999999999</v>
      </c>
      <c r="R169" s="143">
        <v>1.2450000000000001</v>
      </c>
      <c r="S169" s="143">
        <v>0</v>
      </c>
      <c r="T169" s="143">
        <v>0</v>
      </c>
      <c r="U169" s="143">
        <v>0</v>
      </c>
      <c r="V169" s="143">
        <v>0</v>
      </c>
      <c r="W169" s="143">
        <v>0</v>
      </c>
      <c r="X169" s="143"/>
      <c r="Y169" s="143"/>
      <c r="Z169" s="144">
        <f t="shared" si="449"/>
        <v>8.891</v>
      </c>
      <c r="AA169" s="143">
        <v>2.9889999999999999</v>
      </c>
      <c r="AB169" s="143">
        <v>1.2250000000000001</v>
      </c>
      <c r="AC169" s="143">
        <v>0.68600000000000005</v>
      </c>
      <c r="AD169" s="143">
        <v>0</v>
      </c>
      <c r="AE169" s="143">
        <v>0</v>
      </c>
      <c r="AF169" s="143">
        <v>0</v>
      </c>
      <c r="AG169" s="143">
        <v>0</v>
      </c>
      <c r="AH169" s="143">
        <v>0</v>
      </c>
      <c r="AI169" s="143"/>
      <c r="AJ169" s="143"/>
      <c r="AK169" s="144">
        <f t="shared" si="450"/>
        <v>4.9000000000000004</v>
      </c>
      <c r="AL169" s="143">
        <v>3.9239999999999999</v>
      </c>
      <c r="AM169" s="143">
        <v>1.927</v>
      </c>
      <c r="AN169" s="143">
        <v>1.0329999999999999</v>
      </c>
      <c r="AO169" s="143">
        <v>0</v>
      </c>
      <c r="AP169" s="143">
        <v>0</v>
      </c>
      <c r="AQ169" s="143">
        <v>0</v>
      </c>
      <c r="AR169" s="143">
        <v>0</v>
      </c>
      <c r="AS169" s="143">
        <v>0</v>
      </c>
      <c r="AT169" s="143"/>
      <c r="AU169" s="143"/>
      <c r="AV169" s="144">
        <f t="shared" si="451"/>
        <v>6.8840000000000003</v>
      </c>
      <c r="AW169" s="143">
        <v>3.8679999999999999</v>
      </c>
      <c r="AX169" s="143">
        <v>1.9</v>
      </c>
      <c r="AY169" s="143">
        <v>1.018</v>
      </c>
      <c r="AZ169" s="143">
        <v>0</v>
      </c>
      <c r="BA169" s="143">
        <v>0</v>
      </c>
      <c r="BB169" s="143">
        <v>0</v>
      </c>
      <c r="BC169" s="143">
        <v>0</v>
      </c>
      <c r="BD169" s="143">
        <v>0</v>
      </c>
      <c r="BE169" s="143"/>
      <c r="BF169" s="143"/>
      <c r="BG169" s="144">
        <f t="shared" si="452"/>
        <v>6.7859999999999996</v>
      </c>
      <c r="BH169" s="143">
        <v>3.8660000000000001</v>
      </c>
      <c r="BI169" s="143">
        <v>1.899</v>
      </c>
      <c r="BJ169" s="143">
        <v>1.0169999999999999</v>
      </c>
      <c r="BK169" s="143">
        <v>0</v>
      </c>
      <c r="BL169" s="143">
        <v>0</v>
      </c>
      <c r="BM169" s="143">
        <v>0</v>
      </c>
      <c r="BN169" s="143">
        <v>0</v>
      </c>
      <c r="BO169" s="143">
        <v>0</v>
      </c>
      <c r="BP169" s="143"/>
      <c r="BQ169" s="143"/>
      <c r="BR169" s="144">
        <f t="shared" si="453"/>
        <v>6.782</v>
      </c>
      <c r="BS169" s="143">
        <v>3.891</v>
      </c>
      <c r="BT169" s="143">
        <v>1.911</v>
      </c>
      <c r="BU169" s="143">
        <v>1.024</v>
      </c>
      <c r="BV169" s="143">
        <v>0</v>
      </c>
      <c r="BW169" s="143">
        <v>0</v>
      </c>
      <c r="BX169" s="143">
        <v>0</v>
      </c>
      <c r="BY169" s="143">
        <v>0</v>
      </c>
      <c r="BZ169" s="143">
        <v>0</v>
      </c>
      <c r="CA169" s="143"/>
      <c r="CB169" s="143"/>
      <c r="CC169" s="144">
        <f t="shared" si="454"/>
        <v>6.8259999999999996</v>
      </c>
      <c r="CD169" s="143">
        <v>3.9369999999999998</v>
      </c>
      <c r="CE169" s="143">
        <v>1.9339999999999999</v>
      </c>
      <c r="CF169" s="143">
        <v>1.036</v>
      </c>
      <c r="CG169" s="143">
        <v>0</v>
      </c>
      <c r="CH169" s="143">
        <v>0</v>
      </c>
      <c r="CI169" s="143">
        <v>0</v>
      </c>
      <c r="CJ169" s="143">
        <v>0</v>
      </c>
      <c r="CK169" s="143">
        <v>0</v>
      </c>
      <c r="CL169" s="145"/>
      <c r="CM169" s="145"/>
      <c r="CN169" s="146">
        <f t="shared" si="455"/>
        <v>6.907</v>
      </c>
      <c r="CO169" s="138"/>
      <c r="CP169" s="147" t="s">
        <v>3565</v>
      </c>
      <c r="CQ169" s="138"/>
      <c r="CR169" s="147"/>
      <c r="CS169" s="55"/>
      <c r="CT169" s="55"/>
      <c r="CU169" s="24" t="s">
        <v>3564</v>
      </c>
      <c r="CV169" s="141" t="s">
        <v>27</v>
      </c>
      <c r="CW169" s="142">
        <v>3</v>
      </c>
      <c r="CX169" s="143" t="s">
        <v>3566</v>
      </c>
      <c r="CY169" s="143" t="s">
        <v>3567</v>
      </c>
      <c r="CZ169" s="143" t="s">
        <v>3568</v>
      </c>
      <c r="DA169" s="143" t="s">
        <v>3569</v>
      </c>
      <c r="DB169" s="143" t="s">
        <v>3570</v>
      </c>
      <c r="DC169" s="143" t="s">
        <v>3571</v>
      </c>
      <c r="DD169" s="143" t="s">
        <v>3572</v>
      </c>
      <c r="DE169" s="143" t="s">
        <v>3573</v>
      </c>
      <c r="DF169" s="143" t="s">
        <v>3574</v>
      </c>
      <c r="DG169" s="143" t="s">
        <v>3575</v>
      </c>
      <c r="DH169" s="144" t="s">
        <v>3576</v>
      </c>
      <c r="DI169" s="143" t="s">
        <v>3566</v>
      </c>
      <c r="DJ169" s="143" t="s">
        <v>3567</v>
      </c>
      <c r="DK169" s="143" t="s">
        <v>3568</v>
      </c>
      <c r="DL169" s="143" t="s">
        <v>3569</v>
      </c>
      <c r="DM169" s="143" t="s">
        <v>3570</v>
      </c>
      <c r="DN169" s="143" t="s">
        <v>3571</v>
      </c>
      <c r="DO169" s="143" t="s">
        <v>3572</v>
      </c>
      <c r="DP169" s="143" t="s">
        <v>3573</v>
      </c>
      <c r="DQ169" s="143" t="s">
        <v>3574</v>
      </c>
      <c r="DR169" s="143" t="s">
        <v>3575</v>
      </c>
      <c r="DS169" s="144" t="s">
        <v>3576</v>
      </c>
      <c r="DT169" s="143" t="s">
        <v>3566</v>
      </c>
      <c r="DU169" s="143" t="s">
        <v>3567</v>
      </c>
      <c r="DV169" s="143" t="s">
        <v>3568</v>
      </c>
      <c r="DW169" s="143" t="s">
        <v>3569</v>
      </c>
      <c r="DX169" s="143" t="s">
        <v>3570</v>
      </c>
      <c r="DY169" s="143" t="s">
        <v>3571</v>
      </c>
      <c r="DZ169" s="143" t="s">
        <v>3572</v>
      </c>
      <c r="EA169" s="143" t="s">
        <v>3573</v>
      </c>
      <c r="EB169" s="143" t="s">
        <v>3574</v>
      </c>
      <c r="EC169" s="143" t="s">
        <v>3575</v>
      </c>
      <c r="ED169" s="144" t="s">
        <v>3576</v>
      </c>
      <c r="EE169" s="143" t="s">
        <v>3566</v>
      </c>
      <c r="EF169" s="143" t="s">
        <v>3567</v>
      </c>
      <c r="EG169" s="143" t="s">
        <v>3568</v>
      </c>
      <c r="EH169" s="143" t="s">
        <v>3569</v>
      </c>
      <c r="EI169" s="143" t="s">
        <v>3570</v>
      </c>
      <c r="EJ169" s="143" t="s">
        <v>3571</v>
      </c>
      <c r="EK169" s="143" t="s">
        <v>3572</v>
      </c>
      <c r="EL169" s="143" t="s">
        <v>3573</v>
      </c>
      <c r="EM169" s="143" t="s">
        <v>3574</v>
      </c>
      <c r="EN169" s="143" t="s">
        <v>3575</v>
      </c>
      <c r="EO169" s="144" t="s">
        <v>3576</v>
      </c>
      <c r="EP169" s="143" t="s">
        <v>3566</v>
      </c>
      <c r="EQ169" s="143" t="s">
        <v>3567</v>
      </c>
      <c r="ER169" s="143" t="s">
        <v>3568</v>
      </c>
      <c r="ES169" s="143" t="s">
        <v>3569</v>
      </c>
      <c r="ET169" s="143" t="s">
        <v>3570</v>
      </c>
      <c r="EU169" s="143" t="s">
        <v>3571</v>
      </c>
      <c r="EV169" s="143" t="s">
        <v>3572</v>
      </c>
      <c r="EW169" s="143" t="s">
        <v>3573</v>
      </c>
      <c r="EX169" s="143" t="s">
        <v>3574</v>
      </c>
      <c r="EY169" s="143" t="s">
        <v>3575</v>
      </c>
      <c r="EZ169" s="144" t="s">
        <v>3576</v>
      </c>
      <c r="FA169" s="143" t="s">
        <v>3566</v>
      </c>
      <c r="FB169" s="143" t="s">
        <v>3567</v>
      </c>
      <c r="FC169" s="143" t="s">
        <v>3568</v>
      </c>
      <c r="FD169" s="143" t="s">
        <v>3569</v>
      </c>
      <c r="FE169" s="143" t="s">
        <v>3570</v>
      </c>
      <c r="FF169" s="143" t="s">
        <v>3571</v>
      </c>
      <c r="FG169" s="143" t="s">
        <v>3572</v>
      </c>
      <c r="FH169" s="143" t="s">
        <v>3573</v>
      </c>
      <c r="FI169" s="143" t="s">
        <v>3574</v>
      </c>
      <c r="FJ169" s="143" t="s">
        <v>3575</v>
      </c>
      <c r="FK169" s="144" t="s">
        <v>3576</v>
      </c>
      <c r="FL169" s="143" t="s">
        <v>3566</v>
      </c>
      <c r="FM169" s="143" t="s">
        <v>3567</v>
      </c>
      <c r="FN169" s="143" t="s">
        <v>3568</v>
      </c>
      <c r="FO169" s="143" t="s">
        <v>3569</v>
      </c>
      <c r="FP169" s="143" t="s">
        <v>3570</v>
      </c>
      <c r="FQ169" s="143" t="s">
        <v>3571</v>
      </c>
      <c r="FR169" s="143" t="s">
        <v>3572</v>
      </c>
      <c r="FS169" s="143" t="s">
        <v>3573</v>
      </c>
      <c r="FT169" s="143" t="s">
        <v>3574</v>
      </c>
      <c r="FU169" s="143" t="s">
        <v>3575</v>
      </c>
      <c r="FV169" s="144" t="s">
        <v>3576</v>
      </c>
      <c r="FW169" s="143" t="s">
        <v>3566</v>
      </c>
      <c r="FX169" s="143" t="s">
        <v>3567</v>
      </c>
      <c r="FY169" s="143" t="s">
        <v>3568</v>
      </c>
      <c r="FZ169" s="143" t="s">
        <v>3569</v>
      </c>
      <c r="GA169" s="143" t="s">
        <v>3570</v>
      </c>
      <c r="GB169" s="143" t="s">
        <v>3571</v>
      </c>
      <c r="GC169" s="143" t="s">
        <v>3572</v>
      </c>
      <c r="GD169" s="143" t="s">
        <v>3573</v>
      </c>
      <c r="GE169" s="145" t="s">
        <v>3574</v>
      </c>
      <c r="GF169" s="145" t="s">
        <v>3575</v>
      </c>
      <c r="GG169" s="146" t="s">
        <v>3576</v>
      </c>
      <c r="GH169" s="138"/>
      <c r="GI169" s="147" t="s">
        <v>3565</v>
      </c>
      <c r="GJ169" s="138"/>
      <c r="GK169" s="147"/>
      <c r="GL169" s="55"/>
    </row>
    <row r="170" spans="1:194" ht="20.25" customHeight="1">
      <c r="A170" s="86"/>
      <c r="B170" s="24" t="s">
        <v>3577</v>
      </c>
      <c r="C170" s="141" t="s">
        <v>27</v>
      </c>
      <c r="D170" s="142">
        <v>3</v>
      </c>
      <c r="E170" s="143">
        <v>0</v>
      </c>
      <c r="F170" s="143">
        <v>0</v>
      </c>
      <c r="G170" s="143">
        <v>0</v>
      </c>
      <c r="H170" s="143">
        <v>0</v>
      </c>
      <c r="I170" s="143">
        <v>0</v>
      </c>
      <c r="J170" s="143">
        <v>0</v>
      </c>
      <c r="K170" s="143">
        <v>0</v>
      </c>
      <c r="L170" s="143">
        <v>0</v>
      </c>
      <c r="M170" s="143"/>
      <c r="N170" s="143"/>
      <c r="O170" s="144">
        <f t="shared" si="448"/>
        <v>0</v>
      </c>
      <c r="P170" s="143">
        <v>0</v>
      </c>
      <c r="Q170" s="143">
        <v>0</v>
      </c>
      <c r="R170" s="143">
        <v>0</v>
      </c>
      <c r="S170" s="143">
        <v>0</v>
      </c>
      <c r="T170" s="143">
        <v>0</v>
      </c>
      <c r="U170" s="143">
        <v>0</v>
      </c>
      <c r="V170" s="143">
        <v>0</v>
      </c>
      <c r="W170" s="143">
        <v>0</v>
      </c>
      <c r="X170" s="143"/>
      <c r="Y170" s="143"/>
      <c r="Z170" s="144">
        <f t="shared" si="449"/>
        <v>0</v>
      </c>
      <c r="AA170" s="143">
        <v>0</v>
      </c>
      <c r="AB170" s="143">
        <v>0</v>
      </c>
      <c r="AC170" s="143">
        <v>0</v>
      </c>
      <c r="AD170" s="143">
        <v>0</v>
      </c>
      <c r="AE170" s="143">
        <v>0</v>
      </c>
      <c r="AF170" s="143">
        <v>0</v>
      </c>
      <c r="AG170" s="143">
        <v>0</v>
      </c>
      <c r="AH170" s="143">
        <v>0</v>
      </c>
      <c r="AI170" s="143"/>
      <c r="AJ170" s="143"/>
      <c r="AK170" s="144">
        <f t="shared" si="450"/>
        <v>0</v>
      </c>
      <c r="AL170" s="143">
        <v>9.8000000000000004E-2</v>
      </c>
      <c r="AM170" s="143">
        <v>4.8000000000000001E-2</v>
      </c>
      <c r="AN170" s="143">
        <v>2.5999999999999999E-2</v>
      </c>
      <c r="AO170" s="143">
        <v>0</v>
      </c>
      <c r="AP170" s="143">
        <v>0</v>
      </c>
      <c r="AQ170" s="143">
        <v>0</v>
      </c>
      <c r="AR170" s="143">
        <v>0</v>
      </c>
      <c r="AS170" s="143">
        <v>0</v>
      </c>
      <c r="AT170" s="143"/>
      <c r="AU170" s="143"/>
      <c r="AV170" s="144">
        <f t="shared" si="451"/>
        <v>0.17200000000000001</v>
      </c>
      <c r="AW170" s="143">
        <v>0.19500000000000001</v>
      </c>
      <c r="AX170" s="143">
        <v>9.6000000000000002E-2</v>
      </c>
      <c r="AY170" s="143">
        <v>5.1999999999999998E-2</v>
      </c>
      <c r="AZ170" s="143">
        <v>0</v>
      </c>
      <c r="BA170" s="143">
        <v>0</v>
      </c>
      <c r="BB170" s="143">
        <v>0</v>
      </c>
      <c r="BC170" s="143">
        <v>0</v>
      </c>
      <c r="BD170" s="143">
        <v>0</v>
      </c>
      <c r="BE170" s="143"/>
      <c r="BF170" s="143"/>
      <c r="BG170" s="144">
        <f t="shared" si="452"/>
        <v>0.34300000000000003</v>
      </c>
      <c r="BH170" s="143">
        <v>0.14299999999999999</v>
      </c>
      <c r="BI170" s="143">
        <v>7.0999999999999994E-2</v>
      </c>
      <c r="BJ170" s="143">
        <v>3.7999999999999999E-2</v>
      </c>
      <c r="BK170" s="143">
        <v>0</v>
      </c>
      <c r="BL170" s="143">
        <v>0</v>
      </c>
      <c r="BM170" s="143">
        <v>0</v>
      </c>
      <c r="BN170" s="143">
        <v>0</v>
      </c>
      <c r="BO170" s="143">
        <v>0</v>
      </c>
      <c r="BP170" s="143"/>
      <c r="BQ170" s="143"/>
      <c r="BR170" s="144">
        <f t="shared" si="453"/>
        <v>0.25199999999999995</v>
      </c>
      <c r="BS170" s="143">
        <v>0.19</v>
      </c>
      <c r="BT170" s="143">
        <v>9.5000000000000001E-2</v>
      </c>
      <c r="BU170" s="143">
        <v>5.0999999999999997E-2</v>
      </c>
      <c r="BV170" s="143">
        <v>0</v>
      </c>
      <c r="BW170" s="143">
        <v>0</v>
      </c>
      <c r="BX170" s="143">
        <v>0</v>
      </c>
      <c r="BY170" s="143">
        <v>0</v>
      </c>
      <c r="BZ170" s="143">
        <v>0</v>
      </c>
      <c r="CA170" s="143"/>
      <c r="CB170" s="143"/>
      <c r="CC170" s="144">
        <f t="shared" si="454"/>
        <v>0.33600000000000002</v>
      </c>
      <c r="CD170" s="143">
        <v>0.48399999999999999</v>
      </c>
      <c r="CE170" s="143">
        <v>0.23899999999999999</v>
      </c>
      <c r="CF170" s="143">
        <v>0.128</v>
      </c>
      <c r="CG170" s="143">
        <v>0</v>
      </c>
      <c r="CH170" s="143">
        <v>0</v>
      </c>
      <c r="CI170" s="143">
        <v>0</v>
      </c>
      <c r="CJ170" s="143">
        <v>0</v>
      </c>
      <c r="CK170" s="143">
        <v>0</v>
      </c>
      <c r="CL170" s="145"/>
      <c r="CM170" s="145"/>
      <c r="CN170" s="146">
        <f t="shared" si="455"/>
        <v>0.85099999999999998</v>
      </c>
      <c r="CO170" s="138"/>
      <c r="CP170" s="147" t="s">
        <v>3578</v>
      </c>
      <c r="CQ170" s="138"/>
      <c r="CR170" s="147"/>
      <c r="CS170" s="55"/>
      <c r="CT170" s="55"/>
      <c r="CU170" s="24" t="s">
        <v>3577</v>
      </c>
      <c r="CV170" s="141" t="s">
        <v>27</v>
      </c>
      <c r="CW170" s="142">
        <v>3</v>
      </c>
      <c r="CX170" s="143" t="s">
        <v>3579</v>
      </c>
      <c r="CY170" s="143" t="s">
        <v>3580</v>
      </c>
      <c r="CZ170" s="143" t="s">
        <v>3581</v>
      </c>
      <c r="DA170" s="143" t="s">
        <v>3582</v>
      </c>
      <c r="DB170" s="143" t="s">
        <v>3583</v>
      </c>
      <c r="DC170" s="143" t="s">
        <v>3584</v>
      </c>
      <c r="DD170" s="143" t="s">
        <v>3585</v>
      </c>
      <c r="DE170" s="143" t="s">
        <v>3586</v>
      </c>
      <c r="DF170" s="143" t="s">
        <v>3587</v>
      </c>
      <c r="DG170" s="143" t="s">
        <v>3588</v>
      </c>
      <c r="DH170" s="144" t="s">
        <v>3589</v>
      </c>
      <c r="DI170" s="143" t="s">
        <v>3579</v>
      </c>
      <c r="DJ170" s="143" t="s">
        <v>3580</v>
      </c>
      <c r="DK170" s="143" t="s">
        <v>3581</v>
      </c>
      <c r="DL170" s="143" t="s">
        <v>3582</v>
      </c>
      <c r="DM170" s="143" t="s">
        <v>3583</v>
      </c>
      <c r="DN170" s="143" t="s">
        <v>3584</v>
      </c>
      <c r="DO170" s="143" t="s">
        <v>3585</v>
      </c>
      <c r="DP170" s="143" t="s">
        <v>3586</v>
      </c>
      <c r="DQ170" s="143" t="s">
        <v>3587</v>
      </c>
      <c r="DR170" s="143" t="s">
        <v>3588</v>
      </c>
      <c r="DS170" s="144" t="s">
        <v>3589</v>
      </c>
      <c r="DT170" s="143" t="s">
        <v>3579</v>
      </c>
      <c r="DU170" s="143" t="s">
        <v>3580</v>
      </c>
      <c r="DV170" s="143" t="s">
        <v>3581</v>
      </c>
      <c r="DW170" s="143" t="s">
        <v>3582</v>
      </c>
      <c r="DX170" s="143" t="s">
        <v>3583</v>
      </c>
      <c r="DY170" s="143" t="s">
        <v>3584</v>
      </c>
      <c r="DZ170" s="143" t="s">
        <v>3585</v>
      </c>
      <c r="EA170" s="143" t="s">
        <v>3586</v>
      </c>
      <c r="EB170" s="143" t="s">
        <v>3587</v>
      </c>
      <c r="EC170" s="143" t="s">
        <v>3588</v>
      </c>
      <c r="ED170" s="144" t="s">
        <v>3589</v>
      </c>
      <c r="EE170" s="143" t="s">
        <v>3579</v>
      </c>
      <c r="EF170" s="143" t="s">
        <v>3580</v>
      </c>
      <c r="EG170" s="143" t="s">
        <v>3581</v>
      </c>
      <c r="EH170" s="143" t="s">
        <v>3582</v>
      </c>
      <c r="EI170" s="143" t="s">
        <v>3583</v>
      </c>
      <c r="EJ170" s="143" t="s">
        <v>3584</v>
      </c>
      <c r="EK170" s="143" t="s">
        <v>3585</v>
      </c>
      <c r="EL170" s="143" t="s">
        <v>3586</v>
      </c>
      <c r="EM170" s="143" t="s">
        <v>3587</v>
      </c>
      <c r="EN170" s="143" t="s">
        <v>3588</v>
      </c>
      <c r="EO170" s="144" t="s">
        <v>3589</v>
      </c>
      <c r="EP170" s="143" t="s">
        <v>3579</v>
      </c>
      <c r="EQ170" s="143" t="s">
        <v>3580</v>
      </c>
      <c r="ER170" s="143" t="s">
        <v>3581</v>
      </c>
      <c r="ES170" s="143" t="s">
        <v>3582</v>
      </c>
      <c r="ET170" s="143" t="s">
        <v>3583</v>
      </c>
      <c r="EU170" s="143" t="s">
        <v>3584</v>
      </c>
      <c r="EV170" s="143" t="s">
        <v>3585</v>
      </c>
      <c r="EW170" s="143" t="s">
        <v>3586</v>
      </c>
      <c r="EX170" s="143" t="s">
        <v>3587</v>
      </c>
      <c r="EY170" s="143" t="s">
        <v>3588</v>
      </c>
      <c r="EZ170" s="144" t="s">
        <v>3589</v>
      </c>
      <c r="FA170" s="143" t="s">
        <v>3579</v>
      </c>
      <c r="FB170" s="143" t="s">
        <v>3580</v>
      </c>
      <c r="FC170" s="143" t="s">
        <v>3581</v>
      </c>
      <c r="FD170" s="143" t="s">
        <v>3582</v>
      </c>
      <c r="FE170" s="143" t="s">
        <v>3583</v>
      </c>
      <c r="FF170" s="143" t="s">
        <v>3584</v>
      </c>
      <c r="FG170" s="143" t="s">
        <v>3585</v>
      </c>
      <c r="FH170" s="143" t="s">
        <v>3586</v>
      </c>
      <c r="FI170" s="143" t="s">
        <v>3587</v>
      </c>
      <c r="FJ170" s="143" t="s">
        <v>3588</v>
      </c>
      <c r="FK170" s="144" t="s">
        <v>3589</v>
      </c>
      <c r="FL170" s="143" t="s">
        <v>3579</v>
      </c>
      <c r="FM170" s="143" t="s">
        <v>3580</v>
      </c>
      <c r="FN170" s="143" t="s">
        <v>3581</v>
      </c>
      <c r="FO170" s="143" t="s">
        <v>3582</v>
      </c>
      <c r="FP170" s="143" t="s">
        <v>3583</v>
      </c>
      <c r="FQ170" s="143" t="s">
        <v>3584</v>
      </c>
      <c r="FR170" s="143" t="s">
        <v>3585</v>
      </c>
      <c r="FS170" s="143" t="s">
        <v>3586</v>
      </c>
      <c r="FT170" s="143" t="s">
        <v>3587</v>
      </c>
      <c r="FU170" s="143" t="s">
        <v>3588</v>
      </c>
      <c r="FV170" s="144" t="s">
        <v>3589</v>
      </c>
      <c r="FW170" s="143" t="s">
        <v>3579</v>
      </c>
      <c r="FX170" s="143" t="s">
        <v>3580</v>
      </c>
      <c r="FY170" s="143" t="s">
        <v>3581</v>
      </c>
      <c r="FZ170" s="143" t="s">
        <v>3582</v>
      </c>
      <c r="GA170" s="143" t="s">
        <v>3583</v>
      </c>
      <c r="GB170" s="143" t="s">
        <v>3584</v>
      </c>
      <c r="GC170" s="143" t="s">
        <v>3585</v>
      </c>
      <c r="GD170" s="143" t="s">
        <v>3586</v>
      </c>
      <c r="GE170" s="145" t="s">
        <v>3587</v>
      </c>
      <c r="GF170" s="145" t="s">
        <v>3588</v>
      </c>
      <c r="GG170" s="146" t="s">
        <v>3589</v>
      </c>
      <c r="GH170" s="138"/>
      <c r="GI170" s="147" t="s">
        <v>3578</v>
      </c>
      <c r="GJ170" s="138"/>
      <c r="GK170" s="147"/>
      <c r="GL170" s="55"/>
    </row>
    <row r="171" spans="1:194" ht="20.25" customHeight="1">
      <c r="A171" s="86"/>
      <c r="B171" s="24" t="s">
        <v>3590</v>
      </c>
      <c r="C171" s="141" t="s">
        <v>27</v>
      </c>
      <c r="D171" s="142">
        <v>3</v>
      </c>
      <c r="E171" s="144">
        <f t="shared" ref="E171:L171" si="464">IFERROR(SUM(E169:E170), 0)</f>
        <v>4.2489999999999997</v>
      </c>
      <c r="F171" s="144">
        <f t="shared" si="464"/>
        <v>1.7410000000000001</v>
      </c>
      <c r="G171" s="144">
        <f t="shared" si="464"/>
        <v>0.97499999999999998</v>
      </c>
      <c r="H171" s="144">
        <f t="shared" si="464"/>
        <v>0</v>
      </c>
      <c r="I171" s="144">
        <f t="shared" si="464"/>
        <v>0</v>
      </c>
      <c r="J171" s="144">
        <f t="shared" si="464"/>
        <v>0</v>
      </c>
      <c r="K171" s="144">
        <f t="shared" si="464"/>
        <v>0</v>
      </c>
      <c r="L171" s="144">
        <f t="shared" si="464"/>
        <v>0</v>
      </c>
      <c r="M171" s="144">
        <f>IFERROR(SUM(M169:M170), 0)</f>
        <v>0</v>
      </c>
      <c r="N171" s="144">
        <f>IFERROR(SUM(N169:N170), 0)</f>
        <v>0</v>
      </c>
      <c r="O171" s="144">
        <f t="shared" si="448"/>
        <v>6.9649999999999999</v>
      </c>
      <c r="P171" s="144">
        <f t="shared" ref="P171:Y171" si="465">IFERROR(SUM(P169:P170), 0)</f>
        <v>5.423</v>
      </c>
      <c r="Q171" s="144">
        <f t="shared" si="465"/>
        <v>2.2229999999999999</v>
      </c>
      <c r="R171" s="144">
        <f t="shared" si="465"/>
        <v>1.2450000000000001</v>
      </c>
      <c r="S171" s="144">
        <f t="shared" si="465"/>
        <v>0</v>
      </c>
      <c r="T171" s="144">
        <f t="shared" si="465"/>
        <v>0</v>
      </c>
      <c r="U171" s="144">
        <f t="shared" si="465"/>
        <v>0</v>
      </c>
      <c r="V171" s="144">
        <f t="shared" si="465"/>
        <v>0</v>
      </c>
      <c r="W171" s="144">
        <f t="shared" si="465"/>
        <v>0</v>
      </c>
      <c r="X171" s="144">
        <f t="shared" si="465"/>
        <v>0</v>
      </c>
      <c r="Y171" s="144">
        <f t="shared" si="465"/>
        <v>0</v>
      </c>
      <c r="Z171" s="144">
        <f t="shared" si="449"/>
        <v>8.891</v>
      </c>
      <c r="AA171" s="144">
        <f t="shared" ref="AA171:AJ171" si="466">IFERROR(SUM(AA169:AA170), 0)</f>
        <v>2.9889999999999999</v>
      </c>
      <c r="AB171" s="144">
        <f t="shared" si="466"/>
        <v>1.2250000000000001</v>
      </c>
      <c r="AC171" s="144">
        <f t="shared" si="466"/>
        <v>0.68600000000000005</v>
      </c>
      <c r="AD171" s="144">
        <f t="shared" si="466"/>
        <v>0</v>
      </c>
      <c r="AE171" s="144">
        <f t="shared" si="466"/>
        <v>0</v>
      </c>
      <c r="AF171" s="144">
        <f t="shared" si="466"/>
        <v>0</v>
      </c>
      <c r="AG171" s="144">
        <f t="shared" si="466"/>
        <v>0</v>
      </c>
      <c r="AH171" s="144">
        <f t="shared" si="466"/>
        <v>0</v>
      </c>
      <c r="AI171" s="144">
        <f t="shared" si="466"/>
        <v>0</v>
      </c>
      <c r="AJ171" s="144">
        <f t="shared" si="466"/>
        <v>0</v>
      </c>
      <c r="AK171" s="144">
        <f t="shared" si="450"/>
        <v>4.9000000000000004</v>
      </c>
      <c r="AL171" s="144">
        <f t="shared" ref="AL171:AU171" si="467">IFERROR(SUM(AL169:AL170), 0)</f>
        <v>4.0220000000000002</v>
      </c>
      <c r="AM171" s="144">
        <f t="shared" si="467"/>
        <v>1.9750000000000001</v>
      </c>
      <c r="AN171" s="144">
        <f t="shared" si="467"/>
        <v>1.0589999999999999</v>
      </c>
      <c r="AO171" s="144">
        <f t="shared" si="467"/>
        <v>0</v>
      </c>
      <c r="AP171" s="144">
        <f t="shared" si="467"/>
        <v>0</v>
      </c>
      <c r="AQ171" s="144">
        <f t="shared" si="467"/>
        <v>0</v>
      </c>
      <c r="AR171" s="144">
        <f t="shared" si="467"/>
        <v>0</v>
      </c>
      <c r="AS171" s="144">
        <f t="shared" si="467"/>
        <v>0</v>
      </c>
      <c r="AT171" s="144">
        <f t="shared" si="467"/>
        <v>0</v>
      </c>
      <c r="AU171" s="144">
        <f t="shared" si="467"/>
        <v>0</v>
      </c>
      <c r="AV171" s="144">
        <f t="shared" si="451"/>
        <v>7.056</v>
      </c>
      <c r="AW171" s="144">
        <f t="shared" ref="AW171:BF171" si="468">IFERROR(SUM(AW169:AW170), 0)</f>
        <v>4.0629999999999997</v>
      </c>
      <c r="AX171" s="144">
        <f t="shared" si="468"/>
        <v>1.996</v>
      </c>
      <c r="AY171" s="144">
        <f t="shared" si="468"/>
        <v>1.07</v>
      </c>
      <c r="AZ171" s="144">
        <f t="shared" si="468"/>
        <v>0</v>
      </c>
      <c r="BA171" s="144">
        <f t="shared" si="468"/>
        <v>0</v>
      </c>
      <c r="BB171" s="144">
        <f t="shared" si="468"/>
        <v>0</v>
      </c>
      <c r="BC171" s="144">
        <f t="shared" si="468"/>
        <v>0</v>
      </c>
      <c r="BD171" s="144">
        <f t="shared" si="468"/>
        <v>0</v>
      </c>
      <c r="BE171" s="144">
        <f t="shared" si="468"/>
        <v>0</v>
      </c>
      <c r="BF171" s="144">
        <f t="shared" si="468"/>
        <v>0</v>
      </c>
      <c r="BG171" s="144">
        <f t="shared" si="452"/>
        <v>7.1289999999999996</v>
      </c>
      <c r="BH171" s="144">
        <f t="shared" ref="BH171:BQ171" si="469">IFERROR(SUM(BH169:BH170), 0)</f>
        <v>4.0090000000000003</v>
      </c>
      <c r="BI171" s="144">
        <f t="shared" si="469"/>
        <v>1.97</v>
      </c>
      <c r="BJ171" s="144">
        <f t="shared" si="469"/>
        <v>1.0549999999999999</v>
      </c>
      <c r="BK171" s="144">
        <f t="shared" si="469"/>
        <v>0</v>
      </c>
      <c r="BL171" s="144">
        <f t="shared" si="469"/>
        <v>0</v>
      </c>
      <c r="BM171" s="144">
        <f t="shared" si="469"/>
        <v>0</v>
      </c>
      <c r="BN171" s="144">
        <f t="shared" si="469"/>
        <v>0</v>
      </c>
      <c r="BO171" s="144">
        <f t="shared" si="469"/>
        <v>0</v>
      </c>
      <c r="BP171" s="144">
        <f t="shared" si="469"/>
        <v>0</v>
      </c>
      <c r="BQ171" s="144">
        <f t="shared" si="469"/>
        <v>0</v>
      </c>
      <c r="BR171" s="144">
        <f t="shared" si="453"/>
        <v>7.0339999999999998</v>
      </c>
      <c r="BS171" s="144">
        <f t="shared" ref="BS171:CB171" si="470">IFERROR(SUM(BS169:BS170), 0)</f>
        <v>4.0810000000000004</v>
      </c>
      <c r="BT171" s="144">
        <f t="shared" si="470"/>
        <v>2.0060000000000002</v>
      </c>
      <c r="BU171" s="144">
        <f t="shared" si="470"/>
        <v>1.075</v>
      </c>
      <c r="BV171" s="144">
        <f t="shared" si="470"/>
        <v>0</v>
      </c>
      <c r="BW171" s="144">
        <f t="shared" si="470"/>
        <v>0</v>
      </c>
      <c r="BX171" s="144">
        <f t="shared" si="470"/>
        <v>0</v>
      </c>
      <c r="BY171" s="144">
        <f t="shared" si="470"/>
        <v>0</v>
      </c>
      <c r="BZ171" s="144">
        <f t="shared" si="470"/>
        <v>0</v>
      </c>
      <c r="CA171" s="144">
        <f t="shared" si="470"/>
        <v>0</v>
      </c>
      <c r="CB171" s="144">
        <f t="shared" si="470"/>
        <v>0</v>
      </c>
      <c r="CC171" s="144">
        <f t="shared" si="454"/>
        <v>7.1620000000000008</v>
      </c>
      <c r="CD171" s="144">
        <f t="shared" ref="CD171:CM171" si="471">IFERROR(SUM(CD169:CD170), 0)</f>
        <v>4.4209999999999994</v>
      </c>
      <c r="CE171" s="144">
        <f t="shared" si="471"/>
        <v>2.173</v>
      </c>
      <c r="CF171" s="144">
        <f t="shared" si="471"/>
        <v>1.1640000000000001</v>
      </c>
      <c r="CG171" s="144">
        <f t="shared" si="471"/>
        <v>0</v>
      </c>
      <c r="CH171" s="144">
        <f t="shared" si="471"/>
        <v>0</v>
      </c>
      <c r="CI171" s="144">
        <f t="shared" si="471"/>
        <v>0</v>
      </c>
      <c r="CJ171" s="144">
        <f t="shared" si="471"/>
        <v>0</v>
      </c>
      <c r="CK171" s="144">
        <f t="shared" si="471"/>
        <v>0</v>
      </c>
      <c r="CL171" s="148">
        <f t="shared" si="471"/>
        <v>0</v>
      </c>
      <c r="CM171" s="148">
        <f t="shared" si="471"/>
        <v>0</v>
      </c>
      <c r="CN171" s="146">
        <f t="shared" si="455"/>
        <v>7.7579999999999991</v>
      </c>
      <c r="CO171" s="138"/>
      <c r="CP171" s="147" t="s">
        <v>3591</v>
      </c>
      <c r="CQ171" s="138"/>
      <c r="CR171" s="147"/>
      <c r="CS171" s="55"/>
      <c r="CT171" s="55"/>
      <c r="CU171" s="24" t="s">
        <v>3590</v>
      </c>
      <c r="CV171" s="141" t="s">
        <v>27</v>
      </c>
      <c r="CW171" s="142">
        <v>3</v>
      </c>
      <c r="CX171" s="144" t="s">
        <v>3592</v>
      </c>
      <c r="CY171" s="144" t="s">
        <v>3593</v>
      </c>
      <c r="CZ171" s="144" t="s">
        <v>3594</v>
      </c>
      <c r="DA171" s="144" t="s">
        <v>3595</v>
      </c>
      <c r="DB171" s="144" t="s">
        <v>3596</v>
      </c>
      <c r="DC171" s="144" t="s">
        <v>3597</v>
      </c>
      <c r="DD171" s="144" t="s">
        <v>3598</v>
      </c>
      <c r="DE171" s="144" t="s">
        <v>3599</v>
      </c>
      <c r="DF171" s="144" t="s">
        <v>3600</v>
      </c>
      <c r="DG171" s="144" t="s">
        <v>3601</v>
      </c>
      <c r="DH171" s="144" t="s">
        <v>3602</v>
      </c>
      <c r="DI171" s="144" t="s">
        <v>3592</v>
      </c>
      <c r="DJ171" s="144" t="s">
        <v>3593</v>
      </c>
      <c r="DK171" s="144" t="s">
        <v>3594</v>
      </c>
      <c r="DL171" s="144" t="s">
        <v>3595</v>
      </c>
      <c r="DM171" s="144" t="s">
        <v>3596</v>
      </c>
      <c r="DN171" s="144" t="s">
        <v>3597</v>
      </c>
      <c r="DO171" s="144" t="s">
        <v>3598</v>
      </c>
      <c r="DP171" s="144" t="s">
        <v>3599</v>
      </c>
      <c r="DQ171" s="144" t="s">
        <v>3600</v>
      </c>
      <c r="DR171" s="144" t="s">
        <v>3601</v>
      </c>
      <c r="DS171" s="144" t="s">
        <v>3602</v>
      </c>
      <c r="DT171" s="144" t="s">
        <v>3592</v>
      </c>
      <c r="DU171" s="144" t="s">
        <v>3593</v>
      </c>
      <c r="DV171" s="144" t="s">
        <v>3594</v>
      </c>
      <c r="DW171" s="144" t="s">
        <v>3595</v>
      </c>
      <c r="DX171" s="144" t="s">
        <v>3596</v>
      </c>
      <c r="DY171" s="144" t="s">
        <v>3597</v>
      </c>
      <c r="DZ171" s="144" t="s">
        <v>3598</v>
      </c>
      <c r="EA171" s="144" t="s">
        <v>3599</v>
      </c>
      <c r="EB171" s="144" t="s">
        <v>3600</v>
      </c>
      <c r="EC171" s="144" t="s">
        <v>3601</v>
      </c>
      <c r="ED171" s="144" t="s">
        <v>3602</v>
      </c>
      <c r="EE171" s="144" t="s">
        <v>3592</v>
      </c>
      <c r="EF171" s="144" t="s">
        <v>3593</v>
      </c>
      <c r="EG171" s="144" t="s">
        <v>3594</v>
      </c>
      <c r="EH171" s="144" t="s">
        <v>3595</v>
      </c>
      <c r="EI171" s="144" t="s">
        <v>3596</v>
      </c>
      <c r="EJ171" s="144" t="s">
        <v>3597</v>
      </c>
      <c r="EK171" s="144" t="s">
        <v>3598</v>
      </c>
      <c r="EL171" s="144" t="s">
        <v>3599</v>
      </c>
      <c r="EM171" s="144" t="s">
        <v>3600</v>
      </c>
      <c r="EN171" s="144" t="s">
        <v>3601</v>
      </c>
      <c r="EO171" s="144" t="s">
        <v>3602</v>
      </c>
      <c r="EP171" s="144" t="s">
        <v>3592</v>
      </c>
      <c r="EQ171" s="144" t="s">
        <v>3593</v>
      </c>
      <c r="ER171" s="144" t="s">
        <v>3594</v>
      </c>
      <c r="ES171" s="144" t="s">
        <v>3595</v>
      </c>
      <c r="ET171" s="144" t="s">
        <v>3596</v>
      </c>
      <c r="EU171" s="144" t="s">
        <v>3597</v>
      </c>
      <c r="EV171" s="144" t="s">
        <v>3598</v>
      </c>
      <c r="EW171" s="144" t="s">
        <v>3599</v>
      </c>
      <c r="EX171" s="144" t="s">
        <v>3600</v>
      </c>
      <c r="EY171" s="144" t="s">
        <v>3601</v>
      </c>
      <c r="EZ171" s="144" t="s">
        <v>3602</v>
      </c>
      <c r="FA171" s="144" t="s">
        <v>3592</v>
      </c>
      <c r="FB171" s="144" t="s">
        <v>3593</v>
      </c>
      <c r="FC171" s="144" t="s">
        <v>3594</v>
      </c>
      <c r="FD171" s="144" t="s">
        <v>3595</v>
      </c>
      <c r="FE171" s="144" t="s">
        <v>3596</v>
      </c>
      <c r="FF171" s="144" t="s">
        <v>3597</v>
      </c>
      <c r="FG171" s="144" t="s">
        <v>3598</v>
      </c>
      <c r="FH171" s="144" t="s">
        <v>3599</v>
      </c>
      <c r="FI171" s="144" t="s">
        <v>3600</v>
      </c>
      <c r="FJ171" s="144" t="s">
        <v>3601</v>
      </c>
      <c r="FK171" s="144" t="s">
        <v>3602</v>
      </c>
      <c r="FL171" s="144" t="s">
        <v>3592</v>
      </c>
      <c r="FM171" s="144" t="s">
        <v>3593</v>
      </c>
      <c r="FN171" s="144" t="s">
        <v>3594</v>
      </c>
      <c r="FO171" s="144" t="s">
        <v>3595</v>
      </c>
      <c r="FP171" s="144" t="s">
        <v>3596</v>
      </c>
      <c r="FQ171" s="144" t="s">
        <v>3597</v>
      </c>
      <c r="FR171" s="144" t="s">
        <v>3598</v>
      </c>
      <c r="FS171" s="144" t="s">
        <v>3599</v>
      </c>
      <c r="FT171" s="144" t="s">
        <v>3600</v>
      </c>
      <c r="FU171" s="144" t="s">
        <v>3601</v>
      </c>
      <c r="FV171" s="144" t="s">
        <v>3602</v>
      </c>
      <c r="FW171" s="144" t="s">
        <v>3592</v>
      </c>
      <c r="FX171" s="144" t="s">
        <v>3593</v>
      </c>
      <c r="FY171" s="144" t="s">
        <v>3594</v>
      </c>
      <c r="FZ171" s="144" t="s">
        <v>3595</v>
      </c>
      <c r="GA171" s="144" t="s">
        <v>3596</v>
      </c>
      <c r="GB171" s="144" t="s">
        <v>3597</v>
      </c>
      <c r="GC171" s="144" t="s">
        <v>3598</v>
      </c>
      <c r="GD171" s="144" t="s">
        <v>3599</v>
      </c>
      <c r="GE171" s="148" t="s">
        <v>3600</v>
      </c>
      <c r="GF171" s="148" t="s">
        <v>3601</v>
      </c>
      <c r="GG171" s="146" t="s">
        <v>3602</v>
      </c>
      <c r="GH171" s="138"/>
      <c r="GI171" s="147" t="s">
        <v>3591</v>
      </c>
      <c r="GJ171" s="138"/>
      <c r="GK171" s="147"/>
      <c r="GL171" s="55"/>
    </row>
    <row r="172" spans="1:194" ht="20.25" customHeight="1">
      <c r="A172" s="86"/>
      <c r="B172" s="24" t="s">
        <v>3603</v>
      </c>
      <c r="C172" s="141" t="s">
        <v>27</v>
      </c>
      <c r="D172" s="142">
        <v>3</v>
      </c>
      <c r="E172" s="143">
        <v>0.92100000000000004</v>
      </c>
      <c r="F172" s="143">
        <v>0.378</v>
      </c>
      <c r="G172" s="143">
        <v>0.21099999999999999</v>
      </c>
      <c r="H172" s="143">
        <v>0</v>
      </c>
      <c r="I172" s="143">
        <v>0</v>
      </c>
      <c r="J172" s="143">
        <v>0</v>
      </c>
      <c r="K172" s="143">
        <v>0</v>
      </c>
      <c r="L172" s="143">
        <v>0</v>
      </c>
      <c r="M172" s="143"/>
      <c r="N172" s="143"/>
      <c r="O172" s="144">
        <f t="shared" si="448"/>
        <v>1.51</v>
      </c>
      <c r="P172" s="143">
        <v>0.318</v>
      </c>
      <c r="Q172" s="143">
        <v>0.13</v>
      </c>
      <c r="R172" s="143">
        <v>7.2999999999999995E-2</v>
      </c>
      <c r="S172" s="143">
        <v>0</v>
      </c>
      <c r="T172" s="143">
        <v>0</v>
      </c>
      <c r="U172" s="143">
        <v>0</v>
      </c>
      <c r="V172" s="143">
        <v>0</v>
      </c>
      <c r="W172" s="143">
        <v>0</v>
      </c>
      <c r="X172" s="143"/>
      <c r="Y172" s="143"/>
      <c r="Z172" s="144">
        <f t="shared" si="449"/>
        <v>0.52100000000000002</v>
      </c>
      <c r="AA172" s="143">
        <v>0.81599999999999995</v>
      </c>
      <c r="AB172" s="143">
        <v>0.33500000000000002</v>
      </c>
      <c r="AC172" s="143">
        <v>0.187</v>
      </c>
      <c r="AD172" s="143">
        <v>0</v>
      </c>
      <c r="AE172" s="143">
        <v>0</v>
      </c>
      <c r="AF172" s="143">
        <v>0</v>
      </c>
      <c r="AG172" s="143">
        <v>0</v>
      </c>
      <c r="AH172" s="143">
        <v>0</v>
      </c>
      <c r="AI172" s="143"/>
      <c r="AJ172" s="143"/>
      <c r="AK172" s="144">
        <f t="shared" si="450"/>
        <v>1.3380000000000001</v>
      </c>
      <c r="AL172" s="143">
        <v>2.206</v>
      </c>
      <c r="AM172" s="143">
        <v>0.72399999999999998</v>
      </c>
      <c r="AN172" s="143">
        <v>0.36199999999999999</v>
      </c>
      <c r="AO172" s="143">
        <v>0</v>
      </c>
      <c r="AP172" s="143">
        <v>0</v>
      </c>
      <c r="AQ172" s="143">
        <v>0</v>
      </c>
      <c r="AR172" s="143">
        <v>0</v>
      </c>
      <c r="AS172" s="143">
        <v>0</v>
      </c>
      <c r="AT172" s="143"/>
      <c r="AU172" s="143"/>
      <c r="AV172" s="144">
        <f t="shared" si="451"/>
        <v>3.2919999999999998</v>
      </c>
      <c r="AW172" s="143">
        <v>2.5590000000000002</v>
      </c>
      <c r="AX172" s="143">
        <v>0.84</v>
      </c>
      <c r="AY172" s="143">
        <v>0.42</v>
      </c>
      <c r="AZ172" s="143">
        <v>0</v>
      </c>
      <c r="BA172" s="143">
        <v>0</v>
      </c>
      <c r="BB172" s="143">
        <v>0</v>
      </c>
      <c r="BC172" s="143">
        <v>0</v>
      </c>
      <c r="BD172" s="143">
        <v>0</v>
      </c>
      <c r="BE172" s="143"/>
      <c r="BF172" s="143"/>
      <c r="BG172" s="144">
        <f t="shared" si="452"/>
        <v>3.819</v>
      </c>
      <c r="BH172" s="143">
        <v>1.171</v>
      </c>
      <c r="BI172" s="143">
        <v>0.38400000000000001</v>
      </c>
      <c r="BJ172" s="143">
        <v>0.192</v>
      </c>
      <c r="BK172" s="143">
        <v>0</v>
      </c>
      <c r="BL172" s="143">
        <v>0</v>
      </c>
      <c r="BM172" s="143">
        <v>0</v>
      </c>
      <c r="BN172" s="143">
        <v>0</v>
      </c>
      <c r="BO172" s="143">
        <v>0</v>
      </c>
      <c r="BP172" s="143"/>
      <c r="BQ172" s="143"/>
      <c r="BR172" s="144">
        <f t="shared" si="453"/>
        <v>1.7470000000000001</v>
      </c>
      <c r="BS172" s="143">
        <v>0.70899999999999996</v>
      </c>
      <c r="BT172" s="143">
        <v>0.23300000000000001</v>
      </c>
      <c r="BU172" s="143">
        <v>0.11600000000000001</v>
      </c>
      <c r="BV172" s="143">
        <v>0</v>
      </c>
      <c r="BW172" s="143">
        <v>0</v>
      </c>
      <c r="BX172" s="143">
        <v>0</v>
      </c>
      <c r="BY172" s="143">
        <v>0</v>
      </c>
      <c r="BZ172" s="143">
        <v>0</v>
      </c>
      <c r="CA172" s="143"/>
      <c r="CB172" s="143"/>
      <c r="CC172" s="144">
        <f t="shared" si="454"/>
        <v>1.0580000000000001</v>
      </c>
      <c r="CD172" s="143">
        <v>0.38200000000000001</v>
      </c>
      <c r="CE172" s="143">
        <v>0.125</v>
      </c>
      <c r="CF172" s="143">
        <v>6.3E-2</v>
      </c>
      <c r="CG172" s="143">
        <v>0</v>
      </c>
      <c r="CH172" s="143">
        <v>0</v>
      </c>
      <c r="CI172" s="143">
        <v>0</v>
      </c>
      <c r="CJ172" s="143">
        <v>0</v>
      </c>
      <c r="CK172" s="143">
        <v>0</v>
      </c>
      <c r="CL172" s="145"/>
      <c r="CM172" s="145"/>
      <c r="CN172" s="146">
        <f t="shared" si="455"/>
        <v>0.57000000000000006</v>
      </c>
      <c r="CO172" s="138"/>
      <c r="CP172" s="147" t="s">
        <v>3604</v>
      </c>
      <c r="CQ172" s="138"/>
      <c r="CR172" s="147"/>
      <c r="CS172" s="55"/>
      <c r="CT172" s="55"/>
      <c r="CU172" s="24" t="s">
        <v>3603</v>
      </c>
      <c r="CV172" s="141" t="s">
        <v>27</v>
      </c>
      <c r="CW172" s="142">
        <v>3</v>
      </c>
      <c r="CX172" s="143" t="s">
        <v>3605</v>
      </c>
      <c r="CY172" s="143" t="s">
        <v>3606</v>
      </c>
      <c r="CZ172" s="143" t="s">
        <v>3607</v>
      </c>
      <c r="DA172" s="143" t="s">
        <v>3608</v>
      </c>
      <c r="DB172" s="143" t="s">
        <v>3609</v>
      </c>
      <c r="DC172" s="143" t="s">
        <v>3610</v>
      </c>
      <c r="DD172" s="143" t="s">
        <v>3611</v>
      </c>
      <c r="DE172" s="143" t="s">
        <v>3612</v>
      </c>
      <c r="DF172" s="143" t="s">
        <v>3613</v>
      </c>
      <c r="DG172" s="143" t="s">
        <v>3614</v>
      </c>
      <c r="DH172" s="144" t="s">
        <v>3615</v>
      </c>
      <c r="DI172" s="143" t="s">
        <v>3605</v>
      </c>
      <c r="DJ172" s="143" t="s">
        <v>3606</v>
      </c>
      <c r="DK172" s="143" t="s">
        <v>3607</v>
      </c>
      <c r="DL172" s="143" t="s">
        <v>3608</v>
      </c>
      <c r="DM172" s="143" t="s">
        <v>3609</v>
      </c>
      <c r="DN172" s="143" t="s">
        <v>3610</v>
      </c>
      <c r="DO172" s="143" t="s">
        <v>3611</v>
      </c>
      <c r="DP172" s="143" t="s">
        <v>3612</v>
      </c>
      <c r="DQ172" s="143" t="s">
        <v>3613</v>
      </c>
      <c r="DR172" s="143" t="s">
        <v>3614</v>
      </c>
      <c r="DS172" s="144" t="s">
        <v>3615</v>
      </c>
      <c r="DT172" s="143" t="s">
        <v>3605</v>
      </c>
      <c r="DU172" s="143" t="s">
        <v>3606</v>
      </c>
      <c r="DV172" s="143" t="s">
        <v>3607</v>
      </c>
      <c r="DW172" s="143" t="s">
        <v>3608</v>
      </c>
      <c r="DX172" s="143" t="s">
        <v>3609</v>
      </c>
      <c r="DY172" s="143" t="s">
        <v>3610</v>
      </c>
      <c r="DZ172" s="143" t="s">
        <v>3611</v>
      </c>
      <c r="EA172" s="143" t="s">
        <v>3612</v>
      </c>
      <c r="EB172" s="143" t="s">
        <v>3613</v>
      </c>
      <c r="EC172" s="143" t="s">
        <v>3614</v>
      </c>
      <c r="ED172" s="144" t="s">
        <v>3615</v>
      </c>
      <c r="EE172" s="143" t="s">
        <v>3605</v>
      </c>
      <c r="EF172" s="143" t="s">
        <v>3606</v>
      </c>
      <c r="EG172" s="143" t="s">
        <v>3607</v>
      </c>
      <c r="EH172" s="143" t="s">
        <v>3608</v>
      </c>
      <c r="EI172" s="143" t="s">
        <v>3609</v>
      </c>
      <c r="EJ172" s="143" t="s">
        <v>3610</v>
      </c>
      <c r="EK172" s="143" t="s">
        <v>3611</v>
      </c>
      <c r="EL172" s="143" t="s">
        <v>3612</v>
      </c>
      <c r="EM172" s="143" t="s">
        <v>3613</v>
      </c>
      <c r="EN172" s="143" t="s">
        <v>3614</v>
      </c>
      <c r="EO172" s="144" t="s">
        <v>3615</v>
      </c>
      <c r="EP172" s="143" t="s">
        <v>3605</v>
      </c>
      <c r="EQ172" s="143" t="s">
        <v>3606</v>
      </c>
      <c r="ER172" s="143" t="s">
        <v>3607</v>
      </c>
      <c r="ES172" s="143" t="s">
        <v>3608</v>
      </c>
      <c r="ET172" s="143" t="s">
        <v>3609</v>
      </c>
      <c r="EU172" s="143" t="s">
        <v>3610</v>
      </c>
      <c r="EV172" s="143" t="s">
        <v>3611</v>
      </c>
      <c r="EW172" s="143" t="s">
        <v>3612</v>
      </c>
      <c r="EX172" s="143" t="s">
        <v>3613</v>
      </c>
      <c r="EY172" s="143" t="s">
        <v>3614</v>
      </c>
      <c r="EZ172" s="144" t="s">
        <v>3615</v>
      </c>
      <c r="FA172" s="143" t="s">
        <v>3605</v>
      </c>
      <c r="FB172" s="143" t="s">
        <v>3606</v>
      </c>
      <c r="FC172" s="143" t="s">
        <v>3607</v>
      </c>
      <c r="FD172" s="143" t="s">
        <v>3608</v>
      </c>
      <c r="FE172" s="143" t="s">
        <v>3609</v>
      </c>
      <c r="FF172" s="143" t="s">
        <v>3610</v>
      </c>
      <c r="FG172" s="143" t="s">
        <v>3611</v>
      </c>
      <c r="FH172" s="143" t="s">
        <v>3612</v>
      </c>
      <c r="FI172" s="143" t="s">
        <v>3613</v>
      </c>
      <c r="FJ172" s="143" t="s">
        <v>3614</v>
      </c>
      <c r="FK172" s="144" t="s">
        <v>3615</v>
      </c>
      <c r="FL172" s="143" t="s">
        <v>3605</v>
      </c>
      <c r="FM172" s="143" t="s">
        <v>3606</v>
      </c>
      <c r="FN172" s="143" t="s">
        <v>3607</v>
      </c>
      <c r="FO172" s="143" t="s">
        <v>3608</v>
      </c>
      <c r="FP172" s="143" t="s">
        <v>3609</v>
      </c>
      <c r="FQ172" s="143" t="s">
        <v>3610</v>
      </c>
      <c r="FR172" s="143" t="s">
        <v>3611</v>
      </c>
      <c r="FS172" s="143" t="s">
        <v>3612</v>
      </c>
      <c r="FT172" s="143" t="s">
        <v>3613</v>
      </c>
      <c r="FU172" s="143" t="s">
        <v>3614</v>
      </c>
      <c r="FV172" s="144" t="s">
        <v>3615</v>
      </c>
      <c r="FW172" s="143" t="s">
        <v>3605</v>
      </c>
      <c r="FX172" s="143" t="s">
        <v>3606</v>
      </c>
      <c r="FY172" s="143" t="s">
        <v>3607</v>
      </c>
      <c r="FZ172" s="143" t="s">
        <v>3608</v>
      </c>
      <c r="GA172" s="143" t="s">
        <v>3609</v>
      </c>
      <c r="GB172" s="143" t="s">
        <v>3610</v>
      </c>
      <c r="GC172" s="143" t="s">
        <v>3611</v>
      </c>
      <c r="GD172" s="143" t="s">
        <v>3612</v>
      </c>
      <c r="GE172" s="145" t="s">
        <v>3613</v>
      </c>
      <c r="GF172" s="145" t="s">
        <v>3614</v>
      </c>
      <c r="GG172" s="146" t="s">
        <v>3615</v>
      </c>
      <c r="GH172" s="138"/>
      <c r="GI172" s="147" t="s">
        <v>3604</v>
      </c>
      <c r="GJ172" s="138"/>
      <c r="GK172" s="147"/>
      <c r="GL172" s="55"/>
    </row>
    <row r="173" spans="1:194" ht="20.25" customHeight="1">
      <c r="A173" s="86"/>
      <c r="B173" s="24" t="s">
        <v>3616</v>
      </c>
      <c r="C173" s="141" t="s">
        <v>27</v>
      </c>
      <c r="D173" s="142">
        <v>3</v>
      </c>
      <c r="E173" s="143">
        <v>0</v>
      </c>
      <c r="F173" s="143">
        <v>0</v>
      </c>
      <c r="G173" s="143">
        <v>0</v>
      </c>
      <c r="H173" s="143">
        <v>0</v>
      </c>
      <c r="I173" s="143">
        <v>0</v>
      </c>
      <c r="J173" s="143">
        <v>0</v>
      </c>
      <c r="K173" s="143">
        <v>0</v>
      </c>
      <c r="L173" s="143">
        <v>0</v>
      </c>
      <c r="M173" s="143"/>
      <c r="N173" s="143"/>
      <c r="O173" s="144">
        <f t="shared" si="448"/>
        <v>0</v>
      </c>
      <c r="P173" s="143">
        <v>0</v>
      </c>
      <c r="Q173" s="143">
        <v>0</v>
      </c>
      <c r="R173" s="143">
        <v>0</v>
      </c>
      <c r="S173" s="143">
        <v>0</v>
      </c>
      <c r="T173" s="143">
        <v>0</v>
      </c>
      <c r="U173" s="143">
        <v>0</v>
      </c>
      <c r="V173" s="143">
        <v>0</v>
      </c>
      <c r="W173" s="143">
        <v>0</v>
      </c>
      <c r="X173" s="143"/>
      <c r="Y173" s="143"/>
      <c r="Z173" s="144">
        <f t="shared" si="449"/>
        <v>0</v>
      </c>
      <c r="AA173" s="143">
        <v>0</v>
      </c>
      <c r="AB173" s="143">
        <v>0</v>
      </c>
      <c r="AC173" s="143">
        <v>0</v>
      </c>
      <c r="AD173" s="143">
        <v>0</v>
      </c>
      <c r="AE173" s="143">
        <v>0</v>
      </c>
      <c r="AF173" s="143">
        <v>0</v>
      </c>
      <c r="AG173" s="143">
        <v>0</v>
      </c>
      <c r="AH173" s="143">
        <v>0</v>
      </c>
      <c r="AI173" s="143"/>
      <c r="AJ173" s="143"/>
      <c r="AK173" s="144">
        <f t="shared" si="450"/>
        <v>0</v>
      </c>
      <c r="AL173" s="143">
        <v>0</v>
      </c>
      <c r="AM173" s="143">
        <v>0</v>
      </c>
      <c r="AN173" s="143">
        <v>0</v>
      </c>
      <c r="AO173" s="143">
        <v>0</v>
      </c>
      <c r="AP173" s="143">
        <v>0</v>
      </c>
      <c r="AQ173" s="143">
        <v>0</v>
      </c>
      <c r="AR173" s="143">
        <v>0</v>
      </c>
      <c r="AS173" s="143">
        <v>0</v>
      </c>
      <c r="AT173" s="143"/>
      <c r="AU173" s="143"/>
      <c r="AV173" s="144">
        <f t="shared" si="451"/>
        <v>0</v>
      </c>
      <c r="AW173" s="143">
        <v>6.8000000000000005E-2</v>
      </c>
      <c r="AX173" s="143">
        <v>2.1999999999999999E-2</v>
      </c>
      <c r="AY173" s="143">
        <v>1.0999999999999999E-2</v>
      </c>
      <c r="AZ173" s="143">
        <v>0</v>
      </c>
      <c r="BA173" s="143">
        <v>0</v>
      </c>
      <c r="BB173" s="143">
        <v>0</v>
      </c>
      <c r="BC173" s="143">
        <v>0</v>
      </c>
      <c r="BD173" s="143">
        <v>0</v>
      </c>
      <c r="BE173" s="143"/>
      <c r="BF173" s="143"/>
      <c r="BG173" s="144">
        <f t="shared" si="452"/>
        <v>0.10099999999999999</v>
      </c>
      <c r="BH173" s="143">
        <v>7.0999999999999994E-2</v>
      </c>
      <c r="BI173" s="143">
        <v>2.3E-2</v>
      </c>
      <c r="BJ173" s="143">
        <v>1.2E-2</v>
      </c>
      <c r="BK173" s="143">
        <v>0</v>
      </c>
      <c r="BL173" s="143">
        <v>0</v>
      </c>
      <c r="BM173" s="143">
        <v>0</v>
      </c>
      <c r="BN173" s="143">
        <v>0</v>
      </c>
      <c r="BO173" s="143">
        <v>0</v>
      </c>
      <c r="BP173" s="143"/>
      <c r="BQ173" s="143"/>
      <c r="BR173" s="144">
        <f t="shared" si="453"/>
        <v>0.106</v>
      </c>
      <c r="BS173" s="143">
        <v>7.3999999999999996E-2</v>
      </c>
      <c r="BT173" s="143">
        <v>2.4E-2</v>
      </c>
      <c r="BU173" s="143">
        <v>1.2E-2</v>
      </c>
      <c r="BV173" s="143">
        <v>0</v>
      </c>
      <c r="BW173" s="143">
        <v>0</v>
      </c>
      <c r="BX173" s="143">
        <v>0</v>
      </c>
      <c r="BY173" s="143">
        <v>0</v>
      </c>
      <c r="BZ173" s="143">
        <v>0</v>
      </c>
      <c r="CA173" s="143"/>
      <c r="CB173" s="143"/>
      <c r="CC173" s="144">
        <f t="shared" si="454"/>
        <v>0.11</v>
      </c>
      <c r="CD173" s="143">
        <v>7.3999999999999996E-2</v>
      </c>
      <c r="CE173" s="143">
        <v>2.4E-2</v>
      </c>
      <c r="CF173" s="143">
        <v>1.2E-2</v>
      </c>
      <c r="CG173" s="143">
        <v>0</v>
      </c>
      <c r="CH173" s="143">
        <v>0</v>
      </c>
      <c r="CI173" s="143">
        <v>0</v>
      </c>
      <c r="CJ173" s="143">
        <v>0</v>
      </c>
      <c r="CK173" s="143">
        <v>0</v>
      </c>
      <c r="CL173" s="145"/>
      <c r="CM173" s="145"/>
      <c r="CN173" s="146">
        <f t="shared" si="455"/>
        <v>0.11</v>
      </c>
      <c r="CO173" s="138"/>
      <c r="CP173" s="147" t="s">
        <v>3617</v>
      </c>
      <c r="CQ173" s="138"/>
      <c r="CR173" s="147"/>
      <c r="CS173" s="55"/>
      <c r="CT173" s="55"/>
      <c r="CU173" s="24" t="s">
        <v>3616</v>
      </c>
      <c r="CV173" s="141" t="s">
        <v>27</v>
      </c>
      <c r="CW173" s="142">
        <v>3</v>
      </c>
      <c r="CX173" s="143" t="s">
        <v>3618</v>
      </c>
      <c r="CY173" s="143" t="s">
        <v>3619</v>
      </c>
      <c r="CZ173" s="143" t="s">
        <v>3620</v>
      </c>
      <c r="DA173" s="143" t="s">
        <v>3621</v>
      </c>
      <c r="DB173" s="143" t="s">
        <v>3622</v>
      </c>
      <c r="DC173" s="143" t="s">
        <v>3623</v>
      </c>
      <c r="DD173" s="143" t="s">
        <v>3624</v>
      </c>
      <c r="DE173" s="143" t="s">
        <v>3625</v>
      </c>
      <c r="DF173" s="143" t="s">
        <v>3626</v>
      </c>
      <c r="DG173" s="143" t="s">
        <v>3627</v>
      </c>
      <c r="DH173" s="144" t="s">
        <v>3628</v>
      </c>
      <c r="DI173" s="143" t="s">
        <v>3618</v>
      </c>
      <c r="DJ173" s="143" t="s">
        <v>3619</v>
      </c>
      <c r="DK173" s="143" t="s">
        <v>3620</v>
      </c>
      <c r="DL173" s="143" t="s">
        <v>3621</v>
      </c>
      <c r="DM173" s="143" t="s">
        <v>3622</v>
      </c>
      <c r="DN173" s="143" t="s">
        <v>3623</v>
      </c>
      <c r="DO173" s="143" t="s">
        <v>3624</v>
      </c>
      <c r="DP173" s="143" t="s">
        <v>3625</v>
      </c>
      <c r="DQ173" s="143" t="s">
        <v>3626</v>
      </c>
      <c r="DR173" s="143" t="s">
        <v>3627</v>
      </c>
      <c r="DS173" s="144" t="s">
        <v>3628</v>
      </c>
      <c r="DT173" s="143" t="s">
        <v>3618</v>
      </c>
      <c r="DU173" s="143" t="s">
        <v>3619</v>
      </c>
      <c r="DV173" s="143" t="s">
        <v>3620</v>
      </c>
      <c r="DW173" s="143" t="s">
        <v>3621</v>
      </c>
      <c r="DX173" s="143" t="s">
        <v>3622</v>
      </c>
      <c r="DY173" s="143" t="s">
        <v>3623</v>
      </c>
      <c r="DZ173" s="143" t="s">
        <v>3624</v>
      </c>
      <c r="EA173" s="143" t="s">
        <v>3625</v>
      </c>
      <c r="EB173" s="143" t="s">
        <v>3626</v>
      </c>
      <c r="EC173" s="143" t="s">
        <v>3627</v>
      </c>
      <c r="ED173" s="144" t="s">
        <v>3628</v>
      </c>
      <c r="EE173" s="143" t="s">
        <v>3618</v>
      </c>
      <c r="EF173" s="143" t="s">
        <v>3619</v>
      </c>
      <c r="EG173" s="143" t="s">
        <v>3620</v>
      </c>
      <c r="EH173" s="143" t="s">
        <v>3621</v>
      </c>
      <c r="EI173" s="143" t="s">
        <v>3622</v>
      </c>
      <c r="EJ173" s="143" t="s">
        <v>3623</v>
      </c>
      <c r="EK173" s="143" t="s">
        <v>3624</v>
      </c>
      <c r="EL173" s="143" t="s">
        <v>3625</v>
      </c>
      <c r="EM173" s="143" t="s">
        <v>3626</v>
      </c>
      <c r="EN173" s="143" t="s">
        <v>3627</v>
      </c>
      <c r="EO173" s="144" t="s">
        <v>3628</v>
      </c>
      <c r="EP173" s="143" t="s">
        <v>3618</v>
      </c>
      <c r="EQ173" s="143" t="s">
        <v>3619</v>
      </c>
      <c r="ER173" s="143" t="s">
        <v>3620</v>
      </c>
      <c r="ES173" s="143" t="s">
        <v>3621</v>
      </c>
      <c r="ET173" s="143" t="s">
        <v>3622</v>
      </c>
      <c r="EU173" s="143" t="s">
        <v>3623</v>
      </c>
      <c r="EV173" s="143" t="s">
        <v>3624</v>
      </c>
      <c r="EW173" s="143" t="s">
        <v>3625</v>
      </c>
      <c r="EX173" s="143" t="s">
        <v>3626</v>
      </c>
      <c r="EY173" s="143" t="s">
        <v>3627</v>
      </c>
      <c r="EZ173" s="144" t="s">
        <v>3628</v>
      </c>
      <c r="FA173" s="143" t="s">
        <v>3618</v>
      </c>
      <c r="FB173" s="143" t="s">
        <v>3619</v>
      </c>
      <c r="FC173" s="143" t="s">
        <v>3620</v>
      </c>
      <c r="FD173" s="143" t="s">
        <v>3621</v>
      </c>
      <c r="FE173" s="143" t="s">
        <v>3622</v>
      </c>
      <c r="FF173" s="143" t="s">
        <v>3623</v>
      </c>
      <c r="FG173" s="143" t="s">
        <v>3624</v>
      </c>
      <c r="FH173" s="143" t="s">
        <v>3625</v>
      </c>
      <c r="FI173" s="143" t="s">
        <v>3626</v>
      </c>
      <c r="FJ173" s="143" t="s">
        <v>3627</v>
      </c>
      <c r="FK173" s="144" t="s">
        <v>3628</v>
      </c>
      <c r="FL173" s="143" t="s">
        <v>3618</v>
      </c>
      <c r="FM173" s="143" t="s">
        <v>3619</v>
      </c>
      <c r="FN173" s="143" t="s">
        <v>3620</v>
      </c>
      <c r="FO173" s="143" t="s">
        <v>3621</v>
      </c>
      <c r="FP173" s="143" t="s">
        <v>3622</v>
      </c>
      <c r="FQ173" s="143" t="s">
        <v>3623</v>
      </c>
      <c r="FR173" s="143" t="s">
        <v>3624</v>
      </c>
      <c r="FS173" s="143" t="s">
        <v>3625</v>
      </c>
      <c r="FT173" s="143" t="s">
        <v>3626</v>
      </c>
      <c r="FU173" s="143" t="s">
        <v>3627</v>
      </c>
      <c r="FV173" s="144" t="s">
        <v>3628</v>
      </c>
      <c r="FW173" s="143" t="s">
        <v>3618</v>
      </c>
      <c r="FX173" s="143" t="s">
        <v>3619</v>
      </c>
      <c r="FY173" s="143" t="s">
        <v>3620</v>
      </c>
      <c r="FZ173" s="143" t="s">
        <v>3621</v>
      </c>
      <c r="GA173" s="143" t="s">
        <v>3622</v>
      </c>
      <c r="GB173" s="143" t="s">
        <v>3623</v>
      </c>
      <c r="GC173" s="143" t="s">
        <v>3624</v>
      </c>
      <c r="GD173" s="143" t="s">
        <v>3625</v>
      </c>
      <c r="GE173" s="145" t="s">
        <v>3626</v>
      </c>
      <c r="GF173" s="145" t="s">
        <v>3627</v>
      </c>
      <c r="GG173" s="146" t="s">
        <v>3628</v>
      </c>
      <c r="GH173" s="138"/>
      <c r="GI173" s="147" t="s">
        <v>3617</v>
      </c>
      <c r="GJ173" s="138"/>
      <c r="GK173" s="147"/>
      <c r="GL173" s="55"/>
    </row>
    <row r="174" spans="1:194" ht="20.25" customHeight="1">
      <c r="A174" s="86"/>
      <c r="B174" s="24" t="s">
        <v>3629</v>
      </c>
      <c r="C174" s="141" t="s">
        <v>27</v>
      </c>
      <c r="D174" s="142">
        <v>3</v>
      </c>
      <c r="E174" s="144">
        <f t="shared" ref="E174:L174" si="472">IFERROR(SUM(E172:E173), 0)</f>
        <v>0.92100000000000004</v>
      </c>
      <c r="F174" s="144">
        <f t="shared" si="472"/>
        <v>0.378</v>
      </c>
      <c r="G174" s="144">
        <f t="shared" si="472"/>
        <v>0.21099999999999999</v>
      </c>
      <c r="H174" s="144">
        <f t="shared" si="472"/>
        <v>0</v>
      </c>
      <c r="I174" s="144">
        <f t="shared" si="472"/>
        <v>0</v>
      </c>
      <c r="J174" s="144">
        <f t="shared" si="472"/>
        <v>0</v>
      </c>
      <c r="K174" s="144">
        <f t="shared" si="472"/>
        <v>0</v>
      </c>
      <c r="L174" s="144">
        <f t="shared" si="472"/>
        <v>0</v>
      </c>
      <c r="M174" s="144">
        <f>IFERROR(SUM(M172:M173), 0)</f>
        <v>0</v>
      </c>
      <c r="N174" s="144">
        <f>IFERROR(SUM(N172:N173), 0)</f>
        <v>0</v>
      </c>
      <c r="O174" s="144">
        <f t="shared" si="448"/>
        <v>1.51</v>
      </c>
      <c r="P174" s="144">
        <f t="shared" ref="P174:Y174" si="473">IFERROR(SUM(P172:P173), 0)</f>
        <v>0.318</v>
      </c>
      <c r="Q174" s="144">
        <f t="shared" si="473"/>
        <v>0.13</v>
      </c>
      <c r="R174" s="144">
        <f t="shared" si="473"/>
        <v>7.2999999999999995E-2</v>
      </c>
      <c r="S174" s="144">
        <f t="shared" si="473"/>
        <v>0</v>
      </c>
      <c r="T174" s="144">
        <f t="shared" si="473"/>
        <v>0</v>
      </c>
      <c r="U174" s="144">
        <f t="shared" si="473"/>
        <v>0</v>
      </c>
      <c r="V174" s="144">
        <f t="shared" si="473"/>
        <v>0</v>
      </c>
      <c r="W174" s="144">
        <f t="shared" si="473"/>
        <v>0</v>
      </c>
      <c r="X174" s="144">
        <f t="shared" si="473"/>
        <v>0</v>
      </c>
      <c r="Y174" s="144">
        <f t="shared" si="473"/>
        <v>0</v>
      </c>
      <c r="Z174" s="144">
        <f t="shared" si="449"/>
        <v>0.52100000000000002</v>
      </c>
      <c r="AA174" s="144">
        <f t="shared" ref="AA174:AJ174" si="474">IFERROR(SUM(AA172:AA173), 0)</f>
        <v>0.81599999999999995</v>
      </c>
      <c r="AB174" s="144">
        <f t="shared" si="474"/>
        <v>0.33500000000000002</v>
      </c>
      <c r="AC174" s="144">
        <f t="shared" si="474"/>
        <v>0.187</v>
      </c>
      <c r="AD174" s="144">
        <f t="shared" si="474"/>
        <v>0</v>
      </c>
      <c r="AE174" s="144">
        <f t="shared" si="474"/>
        <v>0</v>
      </c>
      <c r="AF174" s="144">
        <f t="shared" si="474"/>
        <v>0</v>
      </c>
      <c r="AG174" s="144">
        <f t="shared" si="474"/>
        <v>0</v>
      </c>
      <c r="AH174" s="144">
        <f t="shared" si="474"/>
        <v>0</v>
      </c>
      <c r="AI174" s="144">
        <f t="shared" si="474"/>
        <v>0</v>
      </c>
      <c r="AJ174" s="144">
        <f t="shared" si="474"/>
        <v>0</v>
      </c>
      <c r="AK174" s="144">
        <f t="shared" si="450"/>
        <v>1.3380000000000001</v>
      </c>
      <c r="AL174" s="144">
        <f t="shared" ref="AL174:AU174" si="475">IFERROR(SUM(AL172:AL173), 0)</f>
        <v>2.206</v>
      </c>
      <c r="AM174" s="144">
        <f t="shared" si="475"/>
        <v>0.72399999999999998</v>
      </c>
      <c r="AN174" s="144">
        <f t="shared" si="475"/>
        <v>0.36199999999999999</v>
      </c>
      <c r="AO174" s="144">
        <f t="shared" si="475"/>
        <v>0</v>
      </c>
      <c r="AP174" s="144">
        <f t="shared" si="475"/>
        <v>0</v>
      </c>
      <c r="AQ174" s="144">
        <f t="shared" si="475"/>
        <v>0</v>
      </c>
      <c r="AR174" s="144">
        <f t="shared" si="475"/>
        <v>0</v>
      </c>
      <c r="AS174" s="144">
        <f t="shared" si="475"/>
        <v>0</v>
      </c>
      <c r="AT174" s="144">
        <f t="shared" si="475"/>
        <v>0</v>
      </c>
      <c r="AU174" s="144">
        <f t="shared" si="475"/>
        <v>0</v>
      </c>
      <c r="AV174" s="144">
        <f t="shared" si="451"/>
        <v>3.2919999999999998</v>
      </c>
      <c r="AW174" s="144">
        <f t="shared" ref="AW174:BF174" si="476">IFERROR(SUM(AW172:AW173), 0)</f>
        <v>2.6270000000000002</v>
      </c>
      <c r="AX174" s="144">
        <f t="shared" si="476"/>
        <v>0.86199999999999999</v>
      </c>
      <c r="AY174" s="144">
        <f t="shared" si="476"/>
        <v>0.43099999999999999</v>
      </c>
      <c r="AZ174" s="144">
        <f t="shared" si="476"/>
        <v>0</v>
      </c>
      <c r="BA174" s="144">
        <f t="shared" si="476"/>
        <v>0</v>
      </c>
      <c r="BB174" s="144">
        <f t="shared" si="476"/>
        <v>0</v>
      </c>
      <c r="BC174" s="144">
        <f t="shared" si="476"/>
        <v>0</v>
      </c>
      <c r="BD174" s="144">
        <f t="shared" si="476"/>
        <v>0</v>
      </c>
      <c r="BE174" s="144">
        <f t="shared" si="476"/>
        <v>0</v>
      </c>
      <c r="BF174" s="144">
        <f t="shared" si="476"/>
        <v>0</v>
      </c>
      <c r="BG174" s="144">
        <f t="shared" si="452"/>
        <v>3.9200000000000004</v>
      </c>
      <c r="BH174" s="144">
        <f t="shared" ref="BH174:BQ174" si="477">IFERROR(SUM(BH172:BH173), 0)</f>
        <v>1.242</v>
      </c>
      <c r="BI174" s="144">
        <f t="shared" si="477"/>
        <v>0.40700000000000003</v>
      </c>
      <c r="BJ174" s="144">
        <f t="shared" si="477"/>
        <v>0.20400000000000001</v>
      </c>
      <c r="BK174" s="144">
        <f t="shared" si="477"/>
        <v>0</v>
      </c>
      <c r="BL174" s="144">
        <f t="shared" si="477"/>
        <v>0</v>
      </c>
      <c r="BM174" s="144">
        <f t="shared" si="477"/>
        <v>0</v>
      </c>
      <c r="BN174" s="144">
        <f t="shared" si="477"/>
        <v>0</v>
      </c>
      <c r="BO174" s="144">
        <f t="shared" si="477"/>
        <v>0</v>
      </c>
      <c r="BP174" s="144">
        <f t="shared" si="477"/>
        <v>0</v>
      </c>
      <c r="BQ174" s="144">
        <f t="shared" si="477"/>
        <v>0</v>
      </c>
      <c r="BR174" s="144">
        <f t="shared" si="453"/>
        <v>1.853</v>
      </c>
      <c r="BS174" s="144">
        <f t="shared" ref="BS174:CB174" si="478">IFERROR(SUM(BS172:BS173), 0)</f>
        <v>0.78299999999999992</v>
      </c>
      <c r="BT174" s="144">
        <f t="shared" si="478"/>
        <v>0.25700000000000001</v>
      </c>
      <c r="BU174" s="144">
        <f t="shared" si="478"/>
        <v>0.128</v>
      </c>
      <c r="BV174" s="144">
        <f t="shared" si="478"/>
        <v>0</v>
      </c>
      <c r="BW174" s="144">
        <f t="shared" si="478"/>
        <v>0</v>
      </c>
      <c r="BX174" s="144">
        <f t="shared" si="478"/>
        <v>0</v>
      </c>
      <c r="BY174" s="144">
        <f t="shared" si="478"/>
        <v>0</v>
      </c>
      <c r="BZ174" s="144">
        <f t="shared" si="478"/>
        <v>0</v>
      </c>
      <c r="CA174" s="144">
        <f t="shared" si="478"/>
        <v>0</v>
      </c>
      <c r="CB174" s="144">
        <f t="shared" si="478"/>
        <v>0</v>
      </c>
      <c r="CC174" s="144">
        <f t="shared" si="454"/>
        <v>1.1680000000000001</v>
      </c>
      <c r="CD174" s="144">
        <f t="shared" ref="CD174:CM174" si="479">IFERROR(SUM(CD172:CD173), 0)</f>
        <v>0.45600000000000002</v>
      </c>
      <c r="CE174" s="144">
        <f t="shared" si="479"/>
        <v>0.14899999999999999</v>
      </c>
      <c r="CF174" s="144">
        <f t="shared" si="479"/>
        <v>7.4999999999999997E-2</v>
      </c>
      <c r="CG174" s="144">
        <f t="shared" si="479"/>
        <v>0</v>
      </c>
      <c r="CH174" s="144">
        <f t="shared" si="479"/>
        <v>0</v>
      </c>
      <c r="CI174" s="144">
        <f t="shared" si="479"/>
        <v>0</v>
      </c>
      <c r="CJ174" s="144">
        <f t="shared" si="479"/>
        <v>0</v>
      </c>
      <c r="CK174" s="144">
        <f t="shared" si="479"/>
        <v>0</v>
      </c>
      <c r="CL174" s="148">
        <f t="shared" si="479"/>
        <v>0</v>
      </c>
      <c r="CM174" s="148">
        <f t="shared" si="479"/>
        <v>0</v>
      </c>
      <c r="CN174" s="146">
        <f t="shared" si="455"/>
        <v>0.67999999999999994</v>
      </c>
      <c r="CO174" s="138"/>
      <c r="CP174" s="147" t="s">
        <v>3630</v>
      </c>
      <c r="CQ174" s="138"/>
      <c r="CR174" s="147"/>
      <c r="CS174" s="55"/>
      <c r="CT174" s="55"/>
      <c r="CU174" s="24" t="s">
        <v>3629</v>
      </c>
      <c r="CV174" s="141" t="s">
        <v>27</v>
      </c>
      <c r="CW174" s="142">
        <v>3</v>
      </c>
      <c r="CX174" s="144" t="s">
        <v>3631</v>
      </c>
      <c r="CY174" s="144" t="s">
        <v>3632</v>
      </c>
      <c r="CZ174" s="144" t="s">
        <v>3633</v>
      </c>
      <c r="DA174" s="144" t="s">
        <v>3634</v>
      </c>
      <c r="DB174" s="144" t="s">
        <v>3635</v>
      </c>
      <c r="DC174" s="144" t="s">
        <v>3636</v>
      </c>
      <c r="DD174" s="144" t="s">
        <v>3637</v>
      </c>
      <c r="DE174" s="144" t="s">
        <v>3638</v>
      </c>
      <c r="DF174" s="144" t="s">
        <v>3639</v>
      </c>
      <c r="DG174" s="144" t="s">
        <v>3640</v>
      </c>
      <c r="DH174" s="144" t="s">
        <v>3641</v>
      </c>
      <c r="DI174" s="144" t="s">
        <v>3631</v>
      </c>
      <c r="DJ174" s="144" t="s">
        <v>3632</v>
      </c>
      <c r="DK174" s="144" t="s">
        <v>3633</v>
      </c>
      <c r="DL174" s="144" t="s">
        <v>3634</v>
      </c>
      <c r="DM174" s="144" t="s">
        <v>3635</v>
      </c>
      <c r="DN174" s="144" t="s">
        <v>3636</v>
      </c>
      <c r="DO174" s="144" t="s">
        <v>3637</v>
      </c>
      <c r="DP174" s="144" t="s">
        <v>3638</v>
      </c>
      <c r="DQ174" s="144" t="s">
        <v>3639</v>
      </c>
      <c r="DR174" s="144" t="s">
        <v>3640</v>
      </c>
      <c r="DS174" s="144" t="s">
        <v>3641</v>
      </c>
      <c r="DT174" s="144" t="s">
        <v>3631</v>
      </c>
      <c r="DU174" s="144" t="s">
        <v>3632</v>
      </c>
      <c r="DV174" s="144" t="s">
        <v>3633</v>
      </c>
      <c r="DW174" s="144" t="s">
        <v>3634</v>
      </c>
      <c r="DX174" s="144" t="s">
        <v>3635</v>
      </c>
      <c r="DY174" s="144" t="s">
        <v>3636</v>
      </c>
      <c r="DZ174" s="144" t="s">
        <v>3637</v>
      </c>
      <c r="EA174" s="144" t="s">
        <v>3638</v>
      </c>
      <c r="EB174" s="144" t="s">
        <v>3639</v>
      </c>
      <c r="EC174" s="144" t="s">
        <v>3640</v>
      </c>
      <c r="ED174" s="144" t="s">
        <v>3641</v>
      </c>
      <c r="EE174" s="144" t="s">
        <v>3631</v>
      </c>
      <c r="EF174" s="144" t="s">
        <v>3632</v>
      </c>
      <c r="EG174" s="144" t="s">
        <v>3633</v>
      </c>
      <c r="EH174" s="144" t="s">
        <v>3634</v>
      </c>
      <c r="EI174" s="144" t="s">
        <v>3635</v>
      </c>
      <c r="EJ174" s="144" t="s">
        <v>3636</v>
      </c>
      <c r="EK174" s="144" t="s">
        <v>3637</v>
      </c>
      <c r="EL174" s="144" t="s">
        <v>3638</v>
      </c>
      <c r="EM174" s="144" t="s">
        <v>3639</v>
      </c>
      <c r="EN174" s="144" t="s">
        <v>3640</v>
      </c>
      <c r="EO174" s="144" t="s">
        <v>3641</v>
      </c>
      <c r="EP174" s="144" t="s">
        <v>3631</v>
      </c>
      <c r="EQ174" s="144" t="s">
        <v>3632</v>
      </c>
      <c r="ER174" s="144" t="s">
        <v>3633</v>
      </c>
      <c r="ES174" s="144" t="s">
        <v>3634</v>
      </c>
      <c r="ET174" s="144" t="s">
        <v>3635</v>
      </c>
      <c r="EU174" s="144" t="s">
        <v>3636</v>
      </c>
      <c r="EV174" s="144" t="s">
        <v>3637</v>
      </c>
      <c r="EW174" s="144" t="s">
        <v>3638</v>
      </c>
      <c r="EX174" s="144" t="s">
        <v>3639</v>
      </c>
      <c r="EY174" s="144" t="s">
        <v>3640</v>
      </c>
      <c r="EZ174" s="144" t="s">
        <v>3641</v>
      </c>
      <c r="FA174" s="144" t="s">
        <v>3631</v>
      </c>
      <c r="FB174" s="144" t="s">
        <v>3632</v>
      </c>
      <c r="FC174" s="144" t="s">
        <v>3633</v>
      </c>
      <c r="FD174" s="144" t="s">
        <v>3634</v>
      </c>
      <c r="FE174" s="144" t="s">
        <v>3635</v>
      </c>
      <c r="FF174" s="144" t="s">
        <v>3636</v>
      </c>
      <c r="FG174" s="144" t="s">
        <v>3637</v>
      </c>
      <c r="FH174" s="144" t="s">
        <v>3638</v>
      </c>
      <c r="FI174" s="144" t="s">
        <v>3639</v>
      </c>
      <c r="FJ174" s="144" t="s">
        <v>3640</v>
      </c>
      <c r="FK174" s="144" t="s">
        <v>3641</v>
      </c>
      <c r="FL174" s="144" t="s">
        <v>3631</v>
      </c>
      <c r="FM174" s="144" t="s">
        <v>3632</v>
      </c>
      <c r="FN174" s="144" t="s">
        <v>3633</v>
      </c>
      <c r="FO174" s="144" t="s">
        <v>3634</v>
      </c>
      <c r="FP174" s="144" t="s">
        <v>3635</v>
      </c>
      <c r="FQ174" s="144" t="s">
        <v>3636</v>
      </c>
      <c r="FR174" s="144" t="s">
        <v>3637</v>
      </c>
      <c r="FS174" s="144" t="s">
        <v>3638</v>
      </c>
      <c r="FT174" s="144" t="s">
        <v>3639</v>
      </c>
      <c r="FU174" s="144" t="s">
        <v>3640</v>
      </c>
      <c r="FV174" s="144" t="s">
        <v>3641</v>
      </c>
      <c r="FW174" s="144" t="s">
        <v>3631</v>
      </c>
      <c r="FX174" s="144" t="s">
        <v>3632</v>
      </c>
      <c r="FY174" s="144" t="s">
        <v>3633</v>
      </c>
      <c r="FZ174" s="144" t="s">
        <v>3634</v>
      </c>
      <c r="GA174" s="144" t="s">
        <v>3635</v>
      </c>
      <c r="GB174" s="144" t="s">
        <v>3636</v>
      </c>
      <c r="GC174" s="144" t="s">
        <v>3637</v>
      </c>
      <c r="GD174" s="144" t="s">
        <v>3638</v>
      </c>
      <c r="GE174" s="148" t="s">
        <v>3639</v>
      </c>
      <c r="GF174" s="148" t="s">
        <v>3640</v>
      </c>
      <c r="GG174" s="146" t="s">
        <v>3641</v>
      </c>
      <c r="GH174" s="138"/>
      <c r="GI174" s="147" t="s">
        <v>3630</v>
      </c>
      <c r="GJ174" s="138"/>
      <c r="GK174" s="147"/>
      <c r="GL174" s="55"/>
    </row>
    <row r="175" spans="1:194" ht="20.25" customHeight="1">
      <c r="A175" s="86"/>
      <c r="B175" s="24" t="s">
        <v>3642</v>
      </c>
      <c r="C175" s="141" t="s">
        <v>27</v>
      </c>
      <c r="D175" s="142">
        <v>3</v>
      </c>
      <c r="E175" s="143">
        <v>0</v>
      </c>
      <c r="F175" s="143">
        <v>0</v>
      </c>
      <c r="G175" s="143">
        <v>0</v>
      </c>
      <c r="H175" s="143">
        <v>0</v>
      </c>
      <c r="I175" s="143">
        <v>0</v>
      </c>
      <c r="J175" s="143">
        <v>0</v>
      </c>
      <c r="K175" s="143">
        <v>3.7999999999999999E-2</v>
      </c>
      <c r="L175" s="143">
        <v>0</v>
      </c>
      <c r="M175" s="143"/>
      <c r="N175" s="143"/>
      <c r="O175" s="144">
        <f t="shared" si="448"/>
        <v>3.7999999999999999E-2</v>
      </c>
      <c r="P175" s="143">
        <v>0</v>
      </c>
      <c r="Q175" s="143">
        <v>0</v>
      </c>
      <c r="R175" s="143">
        <v>0</v>
      </c>
      <c r="S175" s="143">
        <v>0</v>
      </c>
      <c r="T175" s="143">
        <v>0</v>
      </c>
      <c r="U175" s="143">
        <v>0</v>
      </c>
      <c r="V175" s="143">
        <v>0.01</v>
      </c>
      <c r="W175" s="143">
        <v>0</v>
      </c>
      <c r="X175" s="143"/>
      <c r="Y175" s="143"/>
      <c r="Z175" s="144">
        <f t="shared" si="449"/>
        <v>0.01</v>
      </c>
      <c r="AA175" s="143">
        <v>0</v>
      </c>
      <c r="AB175" s="143">
        <v>0</v>
      </c>
      <c r="AC175" s="143">
        <v>0</v>
      </c>
      <c r="AD175" s="143">
        <v>0</v>
      </c>
      <c r="AE175" s="143">
        <v>0</v>
      </c>
      <c r="AF175" s="143">
        <v>0</v>
      </c>
      <c r="AG175" s="143">
        <v>0</v>
      </c>
      <c r="AH175" s="143">
        <v>0</v>
      </c>
      <c r="AI175" s="143"/>
      <c r="AJ175" s="143"/>
      <c r="AK175" s="144">
        <f t="shared" si="450"/>
        <v>0</v>
      </c>
      <c r="AL175" s="143">
        <v>0</v>
      </c>
      <c r="AM175" s="143">
        <v>0</v>
      </c>
      <c r="AN175" s="143">
        <v>0</v>
      </c>
      <c r="AO175" s="143">
        <v>0</v>
      </c>
      <c r="AP175" s="143">
        <v>0</v>
      </c>
      <c r="AQ175" s="143">
        <v>0</v>
      </c>
      <c r="AR175" s="143">
        <v>2.0659999999999998</v>
      </c>
      <c r="AS175" s="143">
        <v>0</v>
      </c>
      <c r="AT175" s="143"/>
      <c r="AU175" s="143"/>
      <c r="AV175" s="144">
        <f t="shared" si="451"/>
        <v>2.0659999999999998</v>
      </c>
      <c r="AW175" s="143">
        <v>0</v>
      </c>
      <c r="AX175" s="143">
        <v>0</v>
      </c>
      <c r="AY175" s="143">
        <v>0</v>
      </c>
      <c r="AZ175" s="143">
        <v>0</v>
      </c>
      <c r="BA175" s="143">
        <v>0</v>
      </c>
      <c r="BB175" s="143">
        <v>0</v>
      </c>
      <c r="BC175" s="143">
        <v>5.3440000000000003</v>
      </c>
      <c r="BD175" s="143">
        <v>0</v>
      </c>
      <c r="BE175" s="143"/>
      <c r="BF175" s="143"/>
      <c r="BG175" s="144">
        <f t="shared" si="452"/>
        <v>5.3440000000000003</v>
      </c>
      <c r="BH175" s="143">
        <v>0</v>
      </c>
      <c r="BI175" s="143">
        <v>0</v>
      </c>
      <c r="BJ175" s="143">
        <v>0</v>
      </c>
      <c r="BK175" s="143">
        <v>0</v>
      </c>
      <c r="BL175" s="143">
        <v>0</v>
      </c>
      <c r="BM175" s="143">
        <v>0</v>
      </c>
      <c r="BN175" s="143">
        <v>8.65</v>
      </c>
      <c r="BO175" s="143">
        <v>0</v>
      </c>
      <c r="BP175" s="143"/>
      <c r="BQ175" s="143"/>
      <c r="BR175" s="144">
        <f t="shared" si="453"/>
        <v>8.65</v>
      </c>
      <c r="BS175" s="143">
        <v>0</v>
      </c>
      <c r="BT175" s="143">
        <v>0</v>
      </c>
      <c r="BU175" s="143">
        <v>0</v>
      </c>
      <c r="BV175" s="143">
        <v>0</v>
      </c>
      <c r="BW175" s="143">
        <v>0</v>
      </c>
      <c r="BX175" s="143">
        <v>0</v>
      </c>
      <c r="BY175" s="143">
        <v>4.3529999999999998</v>
      </c>
      <c r="BZ175" s="143">
        <v>0</v>
      </c>
      <c r="CA175" s="143"/>
      <c r="CB175" s="143"/>
      <c r="CC175" s="144">
        <f t="shared" si="454"/>
        <v>4.3529999999999998</v>
      </c>
      <c r="CD175" s="143">
        <v>0</v>
      </c>
      <c r="CE175" s="143">
        <v>0</v>
      </c>
      <c r="CF175" s="143">
        <v>0</v>
      </c>
      <c r="CG175" s="143">
        <v>0</v>
      </c>
      <c r="CH175" s="143">
        <v>0</v>
      </c>
      <c r="CI175" s="143">
        <v>0</v>
      </c>
      <c r="CJ175" s="143">
        <v>0</v>
      </c>
      <c r="CK175" s="143">
        <v>0</v>
      </c>
      <c r="CL175" s="145"/>
      <c r="CM175" s="145"/>
      <c r="CN175" s="146">
        <f t="shared" si="455"/>
        <v>0</v>
      </c>
      <c r="CO175" s="138"/>
      <c r="CP175" s="147" t="s">
        <v>3643</v>
      </c>
      <c r="CQ175" s="138"/>
      <c r="CR175" s="147"/>
      <c r="CS175" s="55"/>
      <c r="CT175" s="55"/>
      <c r="CU175" s="24" t="s">
        <v>3642</v>
      </c>
      <c r="CV175" s="141" t="s">
        <v>27</v>
      </c>
      <c r="CW175" s="142">
        <v>3</v>
      </c>
      <c r="CX175" s="143" t="s">
        <v>3644</v>
      </c>
      <c r="CY175" s="143" t="s">
        <v>3645</v>
      </c>
      <c r="CZ175" s="143" t="s">
        <v>3646</v>
      </c>
      <c r="DA175" s="143" t="s">
        <v>3647</v>
      </c>
      <c r="DB175" s="143" t="s">
        <v>3648</v>
      </c>
      <c r="DC175" s="143" t="s">
        <v>3649</v>
      </c>
      <c r="DD175" s="143" t="s">
        <v>3650</v>
      </c>
      <c r="DE175" s="143" t="s">
        <v>3651</v>
      </c>
      <c r="DF175" s="143" t="s">
        <v>3652</v>
      </c>
      <c r="DG175" s="143" t="s">
        <v>3653</v>
      </c>
      <c r="DH175" s="144" t="s">
        <v>3654</v>
      </c>
      <c r="DI175" s="143" t="s">
        <v>3644</v>
      </c>
      <c r="DJ175" s="143" t="s">
        <v>3645</v>
      </c>
      <c r="DK175" s="143" t="s">
        <v>3646</v>
      </c>
      <c r="DL175" s="143" t="s">
        <v>3647</v>
      </c>
      <c r="DM175" s="143" t="s">
        <v>3648</v>
      </c>
      <c r="DN175" s="143" t="s">
        <v>3649</v>
      </c>
      <c r="DO175" s="143" t="s">
        <v>3650</v>
      </c>
      <c r="DP175" s="143" t="s">
        <v>3651</v>
      </c>
      <c r="DQ175" s="143" t="s">
        <v>3652</v>
      </c>
      <c r="DR175" s="143" t="s">
        <v>3653</v>
      </c>
      <c r="DS175" s="144" t="s">
        <v>3654</v>
      </c>
      <c r="DT175" s="143" t="s">
        <v>3644</v>
      </c>
      <c r="DU175" s="143" t="s">
        <v>3645</v>
      </c>
      <c r="DV175" s="143" t="s">
        <v>3646</v>
      </c>
      <c r="DW175" s="143" t="s">
        <v>3647</v>
      </c>
      <c r="DX175" s="143" t="s">
        <v>3648</v>
      </c>
      <c r="DY175" s="143" t="s">
        <v>3649</v>
      </c>
      <c r="DZ175" s="143" t="s">
        <v>3650</v>
      </c>
      <c r="EA175" s="143" t="s">
        <v>3651</v>
      </c>
      <c r="EB175" s="143" t="s">
        <v>3652</v>
      </c>
      <c r="EC175" s="143" t="s">
        <v>3653</v>
      </c>
      <c r="ED175" s="144" t="s">
        <v>3654</v>
      </c>
      <c r="EE175" s="143" t="s">
        <v>3644</v>
      </c>
      <c r="EF175" s="143" t="s">
        <v>3645</v>
      </c>
      <c r="EG175" s="143" t="s">
        <v>3646</v>
      </c>
      <c r="EH175" s="143" t="s">
        <v>3647</v>
      </c>
      <c r="EI175" s="143" t="s">
        <v>3648</v>
      </c>
      <c r="EJ175" s="143" t="s">
        <v>3649</v>
      </c>
      <c r="EK175" s="143" t="s">
        <v>3650</v>
      </c>
      <c r="EL175" s="143" t="s">
        <v>3651</v>
      </c>
      <c r="EM175" s="143" t="s">
        <v>3652</v>
      </c>
      <c r="EN175" s="143" t="s">
        <v>3653</v>
      </c>
      <c r="EO175" s="144" t="s">
        <v>3654</v>
      </c>
      <c r="EP175" s="143" t="s">
        <v>3644</v>
      </c>
      <c r="EQ175" s="143" t="s">
        <v>3645</v>
      </c>
      <c r="ER175" s="143" t="s">
        <v>3646</v>
      </c>
      <c r="ES175" s="143" t="s">
        <v>3647</v>
      </c>
      <c r="ET175" s="143" t="s">
        <v>3648</v>
      </c>
      <c r="EU175" s="143" t="s">
        <v>3649</v>
      </c>
      <c r="EV175" s="143" t="s">
        <v>3650</v>
      </c>
      <c r="EW175" s="143" t="s">
        <v>3651</v>
      </c>
      <c r="EX175" s="143" t="s">
        <v>3652</v>
      </c>
      <c r="EY175" s="143" t="s">
        <v>3653</v>
      </c>
      <c r="EZ175" s="144" t="s">
        <v>3654</v>
      </c>
      <c r="FA175" s="143" t="s">
        <v>3644</v>
      </c>
      <c r="FB175" s="143" t="s">
        <v>3645</v>
      </c>
      <c r="FC175" s="143" t="s">
        <v>3646</v>
      </c>
      <c r="FD175" s="143" t="s">
        <v>3647</v>
      </c>
      <c r="FE175" s="143" t="s">
        <v>3648</v>
      </c>
      <c r="FF175" s="143" t="s">
        <v>3649</v>
      </c>
      <c r="FG175" s="143" t="s">
        <v>3650</v>
      </c>
      <c r="FH175" s="143" t="s">
        <v>3651</v>
      </c>
      <c r="FI175" s="143" t="s">
        <v>3652</v>
      </c>
      <c r="FJ175" s="143" t="s">
        <v>3653</v>
      </c>
      <c r="FK175" s="144" t="s">
        <v>3654</v>
      </c>
      <c r="FL175" s="143" t="s">
        <v>3644</v>
      </c>
      <c r="FM175" s="143" t="s">
        <v>3645</v>
      </c>
      <c r="FN175" s="143" t="s">
        <v>3646</v>
      </c>
      <c r="FO175" s="143" t="s">
        <v>3647</v>
      </c>
      <c r="FP175" s="143" t="s">
        <v>3648</v>
      </c>
      <c r="FQ175" s="143" t="s">
        <v>3649</v>
      </c>
      <c r="FR175" s="143" t="s">
        <v>3650</v>
      </c>
      <c r="FS175" s="143" t="s">
        <v>3651</v>
      </c>
      <c r="FT175" s="143" t="s">
        <v>3652</v>
      </c>
      <c r="FU175" s="143" t="s">
        <v>3653</v>
      </c>
      <c r="FV175" s="144" t="s">
        <v>3654</v>
      </c>
      <c r="FW175" s="143" t="s">
        <v>3644</v>
      </c>
      <c r="FX175" s="143" t="s">
        <v>3645</v>
      </c>
      <c r="FY175" s="143" t="s">
        <v>3646</v>
      </c>
      <c r="FZ175" s="143" t="s">
        <v>3647</v>
      </c>
      <c r="GA175" s="143" t="s">
        <v>3648</v>
      </c>
      <c r="GB175" s="143" t="s">
        <v>3649</v>
      </c>
      <c r="GC175" s="143" t="s">
        <v>3650</v>
      </c>
      <c r="GD175" s="143" t="s">
        <v>3651</v>
      </c>
      <c r="GE175" s="145" t="s">
        <v>3652</v>
      </c>
      <c r="GF175" s="145" t="s">
        <v>3653</v>
      </c>
      <c r="GG175" s="146" t="s">
        <v>3654</v>
      </c>
      <c r="GH175" s="138"/>
      <c r="GI175" s="147" t="s">
        <v>3643</v>
      </c>
      <c r="GJ175" s="138"/>
      <c r="GK175" s="147"/>
      <c r="GL175" s="55"/>
    </row>
    <row r="176" spans="1:194" ht="20.25" customHeight="1">
      <c r="A176" s="86"/>
      <c r="B176" s="24" t="s">
        <v>3655</v>
      </c>
      <c r="C176" s="141" t="s">
        <v>27</v>
      </c>
      <c r="D176" s="142">
        <v>3</v>
      </c>
      <c r="E176" s="143">
        <v>0</v>
      </c>
      <c r="F176" s="143">
        <v>0</v>
      </c>
      <c r="G176" s="143">
        <v>0</v>
      </c>
      <c r="H176" s="143">
        <v>0</v>
      </c>
      <c r="I176" s="143">
        <v>0</v>
      </c>
      <c r="J176" s="143">
        <v>0</v>
      </c>
      <c r="K176" s="143">
        <v>0</v>
      </c>
      <c r="L176" s="143">
        <v>0</v>
      </c>
      <c r="M176" s="143"/>
      <c r="N176" s="143"/>
      <c r="O176" s="144">
        <f t="shared" si="448"/>
        <v>0</v>
      </c>
      <c r="P176" s="143">
        <v>0</v>
      </c>
      <c r="Q176" s="143">
        <v>0</v>
      </c>
      <c r="R176" s="143">
        <v>0</v>
      </c>
      <c r="S176" s="143">
        <v>0</v>
      </c>
      <c r="T176" s="143">
        <v>0</v>
      </c>
      <c r="U176" s="143">
        <v>0</v>
      </c>
      <c r="V176" s="143">
        <v>0</v>
      </c>
      <c r="W176" s="143">
        <v>0</v>
      </c>
      <c r="X176" s="143"/>
      <c r="Y176" s="143"/>
      <c r="Z176" s="144">
        <f t="shared" si="449"/>
        <v>0</v>
      </c>
      <c r="AA176" s="143">
        <v>0</v>
      </c>
      <c r="AB176" s="143">
        <v>0</v>
      </c>
      <c r="AC176" s="143">
        <v>0</v>
      </c>
      <c r="AD176" s="143">
        <v>0</v>
      </c>
      <c r="AE176" s="143">
        <v>0</v>
      </c>
      <c r="AF176" s="143">
        <v>0</v>
      </c>
      <c r="AG176" s="143">
        <v>0</v>
      </c>
      <c r="AH176" s="143">
        <v>0</v>
      </c>
      <c r="AI176" s="143"/>
      <c r="AJ176" s="143"/>
      <c r="AK176" s="144">
        <f t="shared" si="450"/>
        <v>0</v>
      </c>
      <c r="AL176" s="143">
        <v>0</v>
      </c>
      <c r="AM176" s="143">
        <v>0</v>
      </c>
      <c r="AN176" s="143">
        <v>0</v>
      </c>
      <c r="AO176" s="143">
        <v>0</v>
      </c>
      <c r="AP176" s="143">
        <v>0</v>
      </c>
      <c r="AQ176" s="143">
        <v>0</v>
      </c>
      <c r="AR176" s="143">
        <v>0</v>
      </c>
      <c r="AS176" s="143">
        <v>0</v>
      </c>
      <c r="AT176" s="143"/>
      <c r="AU176" s="143"/>
      <c r="AV176" s="144">
        <f t="shared" si="451"/>
        <v>0</v>
      </c>
      <c r="AW176" s="143">
        <v>0</v>
      </c>
      <c r="AX176" s="143">
        <v>0</v>
      </c>
      <c r="AY176" s="143">
        <v>0</v>
      </c>
      <c r="AZ176" s="143">
        <v>0</v>
      </c>
      <c r="BA176" s="143">
        <v>0</v>
      </c>
      <c r="BB176" s="143">
        <v>0</v>
      </c>
      <c r="BC176" s="143">
        <v>0.188</v>
      </c>
      <c r="BD176" s="143">
        <v>0</v>
      </c>
      <c r="BE176" s="143"/>
      <c r="BF176" s="143"/>
      <c r="BG176" s="144">
        <f t="shared" si="452"/>
        <v>0.188</v>
      </c>
      <c r="BH176" s="143">
        <v>0</v>
      </c>
      <c r="BI176" s="143">
        <v>0</v>
      </c>
      <c r="BJ176" s="143">
        <v>0</v>
      </c>
      <c r="BK176" s="143">
        <v>0</v>
      </c>
      <c r="BL176" s="143">
        <v>0</v>
      </c>
      <c r="BM176" s="143">
        <v>0</v>
      </c>
      <c r="BN176" s="143">
        <v>0.376</v>
      </c>
      <c r="BO176" s="143">
        <v>0</v>
      </c>
      <c r="BP176" s="143"/>
      <c r="BQ176" s="143"/>
      <c r="BR176" s="144">
        <f t="shared" si="453"/>
        <v>0.376</v>
      </c>
      <c r="BS176" s="143">
        <v>0</v>
      </c>
      <c r="BT176" s="143">
        <v>0</v>
      </c>
      <c r="BU176" s="143">
        <v>0</v>
      </c>
      <c r="BV176" s="143">
        <v>0</v>
      </c>
      <c r="BW176" s="143">
        <v>0</v>
      </c>
      <c r="BX176" s="143">
        <v>0</v>
      </c>
      <c r="BY176" s="143">
        <v>0.376</v>
      </c>
      <c r="BZ176" s="143">
        <v>0</v>
      </c>
      <c r="CA176" s="143"/>
      <c r="CB176" s="143"/>
      <c r="CC176" s="144">
        <f t="shared" si="454"/>
        <v>0.376</v>
      </c>
      <c r="CD176" s="143">
        <v>0</v>
      </c>
      <c r="CE176" s="143">
        <v>0</v>
      </c>
      <c r="CF176" s="143">
        <v>0</v>
      </c>
      <c r="CG176" s="143">
        <v>0</v>
      </c>
      <c r="CH176" s="143">
        <v>0</v>
      </c>
      <c r="CI176" s="143">
        <v>0</v>
      </c>
      <c r="CJ176" s="143">
        <v>0.376</v>
      </c>
      <c r="CK176" s="143">
        <v>0</v>
      </c>
      <c r="CL176" s="145"/>
      <c r="CM176" s="145"/>
      <c r="CN176" s="146">
        <f t="shared" si="455"/>
        <v>0.376</v>
      </c>
      <c r="CO176" s="138"/>
      <c r="CP176" s="147" t="s">
        <v>3656</v>
      </c>
      <c r="CQ176" s="138"/>
      <c r="CR176" s="147"/>
      <c r="CS176" s="55"/>
      <c r="CT176" s="55"/>
      <c r="CU176" s="24" t="s">
        <v>3655</v>
      </c>
      <c r="CV176" s="141" t="s">
        <v>27</v>
      </c>
      <c r="CW176" s="142">
        <v>3</v>
      </c>
      <c r="CX176" s="143" t="s">
        <v>3657</v>
      </c>
      <c r="CY176" s="143" t="s">
        <v>3658</v>
      </c>
      <c r="CZ176" s="143" t="s">
        <v>3659</v>
      </c>
      <c r="DA176" s="143" t="s">
        <v>3660</v>
      </c>
      <c r="DB176" s="143" t="s">
        <v>3661</v>
      </c>
      <c r="DC176" s="143" t="s">
        <v>3662</v>
      </c>
      <c r="DD176" s="143" t="s">
        <v>3663</v>
      </c>
      <c r="DE176" s="143" t="s">
        <v>3664</v>
      </c>
      <c r="DF176" s="143" t="s">
        <v>3665</v>
      </c>
      <c r="DG176" s="143" t="s">
        <v>3666</v>
      </c>
      <c r="DH176" s="144" t="s">
        <v>3667</v>
      </c>
      <c r="DI176" s="143" t="s">
        <v>3657</v>
      </c>
      <c r="DJ176" s="143" t="s">
        <v>3658</v>
      </c>
      <c r="DK176" s="143" t="s">
        <v>3659</v>
      </c>
      <c r="DL176" s="143" t="s">
        <v>3660</v>
      </c>
      <c r="DM176" s="143" t="s">
        <v>3661</v>
      </c>
      <c r="DN176" s="143" t="s">
        <v>3662</v>
      </c>
      <c r="DO176" s="143" t="s">
        <v>3663</v>
      </c>
      <c r="DP176" s="143" t="s">
        <v>3664</v>
      </c>
      <c r="DQ176" s="143" t="s">
        <v>3665</v>
      </c>
      <c r="DR176" s="143" t="s">
        <v>3666</v>
      </c>
      <c r="DS176" s="144" t="s">
        <v>3667</v>
      </c>
      <c r="DT176" s="143" t="s">
        <v>3657</v>
      </c>
      <c r="DU176" s="143" t="s">
        <v>3658</v>
      </c>
      <c r="DV176" s="143" t="s">
        <v>3659</v>
      </c>
      <c r="DW176" s="143" t="s">
        <v>3660</v>
      </c>
      <c r="DX176" s="143" t="s">
        <v>3661</v>
      </c>
      <c r="DY176" s="143" t="s">
        <v>3662</v>
      </c>
      <c r="DZ176" s="143" t="s">
        <v>3663</v>
      </c>
      <c r="EA176" s="143" t="s">
        <v>3664</v>
      </c>
      <c r="EB176" s="143" t="s">
        <v>3665</v>
      </c>
      <c r="EC176" s="143" t="s">
        <v>3666</v>
      </c>
      <c r="ED176" s="144" t="s">
        <v>3667</v>
      </c>
      <c r="EE176" s="143" t="s">
        <v>3657</v>
      </c>
      <c r="EF176" s="143" t="s">
        <v>3658</v>
      </c>
      <c r="EG176" s="143" t="s">
        <v>3659</v>
      </c>
      <c r="EH176" s="143" t="s">
        <v>3660</v>
      </c>
      <c r="EI176" s="143" t="s">
        <v>3661</v>
      </c>
      <c r="EJ176" s="143" t="s">
        <v>3662</v>
      </c>
      <c r="EK176" s="143" t="s">
        <v>3663</v>
      </c>
      <c r="EL176" s="143" t="s">
        <v>3664</v>
      </c>
      <c r="EM176" s="143" t="s">
        <v>3665</v>
      </c>
      <c r="EN176" s="143" t="s">
        <v>3666</v>
      </c>
      <c r="EO176" s="144" t="s">
        <v>3667</v>
      </c>
      <c r="EP176" s="143" t="s">
        <v>3657</v>
      </c>
      <c r="EQ176" s="143" t="s">
        <v>3658</v>
      </c>
      <c r="ER176" s="143" t="s">
        <v>3659</v>
      </c>
      <c r="ES176" s="143" t="s">
        <v>3660</v>
      </c>
      <c r="ET176" s="143" t="s">
        <v>3661</v>
      </c>
      <c r="EU176" s="143" t="s">
        <v>3662</v>
      </c>
      <c r="EV176" s="143" t="s">
        <v>3663</v>
      </c>
      <c r="EW176" s="143" t="s">
        <v>3664</v>
      </c>
      <c r="EX176" s="143" t="s">
        <v>3665</v>
      </c>
      <c r="EY176" s="143" t="s">
        <v>3666</v>
      </c>
      <c r="EZ176" s="144" t="s">
        <v>3667</v>
      </c>
      <c r="FA176" s="143" t="s">
        <v>3657</v>
      </c>
      <c r="FB176" s="143" t="s">
        <v>3658</v>
      </c>
      <c r="FC176" s="143" t="s">
        <v>3659</v>
      </c>
      <c r="FD176" s="143" t="s">
        <v>3660</v>
      </c>
      <c r="FE176" s="143" t="s">
        <v>3661</v>
      </c>
      <c r="FF176" s="143" t="s">
        <v>3662</v>
      </c>
      <c r="FG176" s="143" t="s">
        <v>3663</v>
      </c>
      <c r="FH176" s="143" t="s">
        <v>3664</v>
      </c>
      <c r="FI176" s="143" t="s">
        <v>3665</v>
      </c>
      <c r="FJ176" s="143" t="s">
        <v>3666</v>
      </c>
      <c r="FK176" s="144" t="s">
        <v>3667</v>
      </c>
      <c r="FL176" s="143" t="s">
        <v>3657</v>
      </c>
      <c r="FM176" s="143" t="s">
        <v>3658</v>
      </c>
      <c r="FN176" s="143" t="s">
        <v>3659</v>
      </c>
      <c r="FO176" s="143" t="s">
        <v>3660</v>
      </c>
      <c r="FP176" s="143" t="s">
        <v>3661</v>
      </c>
      <c r="FQ176" s="143" t="s">
        <v>3662</v>
      </c>
      <c r="FR176" s="143" t="s">
        <v>3663</v>
      </c>
      <c r="FS176" s="143" t="s">
        <v>3664</v>
      </c>
      <c r="FT176" s="143" t="s">
        <v>3665</v>
      </c>
      <c r="FU176" s="143" t="s">
        <v>3666</v>
      </c>
      <c r="FV176" s="144" t="s">
        <v>3667</v>
      </c>
      <c r="FW176" s="143" t="s">
        <v>3657</v>
      </c>
      <c r="FX176" s="143" t="s">
        <v>3658</v>
      </c>
      <c r="FY176" s="143" t="s">
        <v>3659</v>
      </c>
      <c r="FZ176" s="143" t="s">
        <v>3660</v>
      </c>
      <c r="GA176" s="143" t="s">
        <v>3661</v>
      </c>
      <c r="GB176" s="143" t="s">
        <v>3662</v>
      </c>
      <c r="GC176" s="143" t="s">
        <v>3663</v>
      </c>
      <c r="GD176" s="143" t="s">
        <v>3664</v>
      </c>
      <c r="GE176" s="145" t="s">
        <v>3665</v>
      </c>
      <c r="GF176" s="145" t="s">
        <v>3666</v>
      </c>
      <c r="GG176" s="146" t="s">
        <v>3667</v>
      </c>
      <c r="GH176" s="138"/>
      <c r="GI176" s="147" t="s">
        <v>3656</v>
      </c>
      <c r="GJ176" s="138"/>
      <c r="GK176" s="147"/>
      <c r="GL176" s="55"/>
    </row>
    <row r="177" spans="1:194" ht="20.25" customHeight="1">
      <c r="A177" s="86"/>
      <c r="B177" s="24" t="s">
        <v>3668</v>
      </c>
      <c r="C177" s="141" t="s">
        <v>27</v>
      </c>
      <c r="D177" s="142">
        <v>3</v>
      </c>
      <c r="E177" s="144">
        <f t="shared" ref="E177:L177" si="480">IFERROR(SUM(E175:E176), 0)</f>
        <v>0</v>
      </c>
      <c r="F177" s="144">
        <f t="shared" si="480"/>
        <v>0</v>
      </c>
      <c r="G177" s="144">
        <f t="shared" si="480"/>
        <v>0</v>
      </c>
      <c r="H177" s="144">
        <f t="shared" si="480"/>
        <v>0</v>
      </c>
      <c r="I177" s="144">
        <f t="shared" si="480"/>
        <v>0</v>
      </c>
      <c r="J177" s="144">
        <f t="shared" si="480"/>
        <v>0</v>
      </c>
      <c r="K177" s="144">
        <f t="shared" si="480"/>
        <v>3.7999999999999999E-2</v>
      </c>
      <c r="L177" s="144">
        <f t="shared" si="480"/>
        <v>0</v>
      </c>
      <c r="M177" s="144">
        <f>IFERROR(SUM(M175:M176), 0)</f>
        <v>0</v>
      </c>
      <c r="N177" s="144">
        <f>IFERROR(SUM(N175:N176), 0)</f>
        <v>0</v>
      </c>
      <c r="O177" s="144">
        <f t="shared" si="448"/>
        <v>3.7999999999999999E-2</v>
      </c>
      <c r="P177" s="144">
        <f t="shared" ref="P177:Y177" si="481">IFERROR(SUM(P175:P176), 0)</f>
        <v>0</v>
      </c>
      <c r="Q177" s="144">
        <f t="shared" si="481"/>
        <v>0</v>
      </c>
      <c r="R177" s="144">
        <f t="shared" si="481"/>
        <v>0</v>
      </c>
      <c r="S177" s="144">
        <f t="shared" si="481"/>
        <v>0</v>
      </c>
      <c r="T177" s="144">
        <f t="shared" si="481"/>
        <v>0</v>
      </c>
      <c r="U177" s="144">
        <f t="shared" si="481"/>
        <v>0</v>
      </c>
      <c r="V177" s="144">
        <f t="shared" si="481"/>
        <v>0.01</v>
      </c>
      <c r="W177" s="144">
        <f t="shared" si="481"/>
        <v>0</v>
      </c>
      <c r="X177" s="144">
        <f t="shared" si="481"/>
        <v>0</v>
      </c>
      <c r="Y177" s="144">
        <f t="shared" si="481"/>
        <v>0</v>
      </c>
      <c r="Z177" s="144">
        <f t="shared" si="449"/>
        <v>0.01</v>
      </c>
      <c r="AA177" s="144">
        <f t="shared" ref="AA177:AJ177" si="482">IFERROR(SUM(AA175:AA176), 0)</f>
        <v>0</v>
      </c>
      <c r="AB177" s="144">
        <f t="shared" si="482"/>
        <v>0</v>
      </c>
      <c r="AC177" s="144">
        <f t="shared" si="482"/>
        <v>0</v>
      </c>
      <c r="AD177" s="144">
        <f t="shared" si="482"/>
        <v>0</v>
      </c>
      <c r="AE177" s="144">
        <f t="shared" si="482"/>
        <v>0</v>
      </c>
      <c r="AF177" s="144">
        <f t="shared" si="482"/>
        <v>0</v>
      </c>
      <c r="AG177" s="144">
        <f t="shared" si="482"/>
        <v>0</v>
      </c>
      <c r="AH177" s="144">
        <f t="shared" si="482"/>
        <v>0</v>
      </c>
      <c r="AI177" s="144">
        <f t="shared" si="482"/>
        <v>0</v>
      </c>
      <c r="AJ177" s="144">
        <f t="shared" si="482"/>
        <v>0</v>
      </c>
      <c r="AK177" s="144">
        <f t="shared" si="450"/>
        <v>0</v>
      </c>
      <c r="AL177" s="144">
        <f t="shared" ref="AL177:AU177" si="483">IFERROR(SUM(AL175:AL176), 0)</f>
        <v>0</v>
      </c>
      <c r="AM177" s="144">
        <f t="shared" si="483"/>
        <v>0</v>
      </c>
      <c r="AN177" s="144">
        <f t="shared" si="483"/>
        <v>0</v>
      </c>
      <c r="AO177" s="144">
        <f t="shared" si="483"/>
        <v>0</v>
      </c>
      <c r="AP177" s="144">
        <f t="shared" si="483"/>
        <v>0</v>
      </c>
      <c r="AQ177" s="144">
        <f t="shared" si="483"/>
        <v>0</v>
      </c>
      <c r="AR177" s="144">
        <f t="shared" si="483"/>
        <v>2.0659999999999998</v>
      </c>
      <c r="AS177" s="144">
        <f t="shared" si="483"/>
        <v>0</v>
      </c>
      <c r="AT177" s="144">
        <f t="shared" si="483"/>
        <v>0</v>
      </c>
      <c r="AU177" s="144">
        <f t="shared" si="483"/>
        <v>0</v>
      </c>
      <c r="AV177" s="144">
        <f t="shared" si="451"/>
        <v>2.0659999999999998</v>
      </c>
      <c r="AW177" s="144">
        <f t="shared" ref="AW177:BF177" si="484">IFERROR(SUM(AW175:AW176), 0)</f>
        <v>0</v>
      </c>
      <c r="AX177" s="144">
        <f t="shared" si="484"/>
        <v>0</v>
      </c>
      <c r="AY177" s="144">
        <f t="shared" si="484"/>
        <v>0</v>
      </c>
      <c r="AZ177" s="144">
        <f t="shared" si="484"/>
        <v>0</v>
      </c>
      <c r="BA177" s="144">
        <f t="shared" si="484"/>
        <v>0</v>
      </c>
      <c r="BB177" s="144">
        <f t="shared" si="484"/>
        <v>0</v>
      </c>
      <c r="BC177" s="144">
        <f t="shared" si="484"/>
        <v>5.532</v>
      </c>
      <c r="BD177" s="144">
        <f t="shared" si="484"/>
        <v>0</v>
      </c>
      <c r="BE177" s="144">
        <f t="shared" si="484"/>
        <v>0</v>
      </c>
      <c r="BF177" s="144">
        <f t="shared" si="484"/>
        <v>0</v>
      </c>
      <c r="BG177" s="144">
        <f t="shared" si="452"/>
        <v>5.532</v>
      </c>
      <c r="BH177" s="144">
        <f t="shared" ref="BH177:BQ177" si="485">IFERROR(SUM(BH175:BH176), 0)</f>
        <v>0</v>
      </c>
      <c r="BI177" s="144">
        <f t="shared" si="485"/>
        <v>0</v>
      </c>
      <c r="BJ177" s="144">
        <f t="shared" si="485"/>
        <v>0</v>
      </c>
      <c r="BK177" s="144">
        <f t="shared" si="485"/>
        <v>0</v>
      </c>
      <c r="BL177" s="144">
        <f t="shared" si="485"/>
        <v>0</v>
      </c>
      <c r="BM177" s="144">
        <f t="shared" si="485"/>
        <v>0</v>
      </c>
      <c r="BN177" s="144">
        <f t="shared" si="485"/>
        <v>9.0259999999999998</v>
      </c>
      <c r="BO177" s="144">
        <f t="shared" si="485"/>
        <v>0</v>
      </c>
      <c r="BP177" s="144">
        <f t="shared" si="485"/>
        <v>0</v>
      </c>
      <c r="BQ177" s="144">
        <f t="shared" si="485"/>
        <v>0</v>
      </c>
      <c r="BR177" s="144">
        <f t="shared" si="453"/>
        <v>9.0259999999999998</v>
      </c>
      <c r="BS177" s="144">
        <f t="shared" ref="BS177:CB177" si="486">IFERROR(SUM(BS175:BS176), 0)</f>
        <v>0</v>
      </c>
      <c r="BT177" s="144">
        <f t="shared" si="486"/>
        <v>0</v>
      </c>
      <c r="BU177" s="144">
        <f t="shared" si="486"/>
        <v>0</v>
      </c>
      <c r="BV177" s="144">
        <f t="shared" si="486"/>
        <v>0</v>
      </c>
      <c r="BW177" s="144">
        <f t="shared" si="486"/>
        <v>0</v>
      </c>
      <c r="BX177" s="144">
        <f t="shared" si="486"/>
        <v>0</v>
      </c>
      <c r="BY177" s="144">
        <f t="shared" si="486"/>
        <v>4.7290000000000001</v>
      </c>
      <c r="BZ177" s="144">
        <f t="shared" si="486"/>
        <v>0</v>
      </c>
      <c r="CA177" s="144">
        <f t="shared" si="486"/>
        <v>0</v>
      </c>
      <c r="CB177" s="144">
        <f t="shared" si="486"/>
        <v>0</v>
      </c>
      <c r="CC177" s="144">
        <f t="shared" si="454"/>
        <v>4.7290000000000001</v>
      </c>
      <c r="CD177" s="144">
        <f t="shared" ref="CD177:CM177" si="487">IFERROR(SUM(CD175:CD176), 0)</f>
        <v>0</v>
      </c>
      <c r="CE177" s="144">
        <f t="shared" si="487"/>
        <v>0</v>
      </c>
      <c r="CF177" s="144">
        <f t="shared" si="487"/>
        <v>0</v>
      </c>
      <c r="CG177" s="144">
        <f t="shared" si="487"/>
        <v>0</v>
      </c>
      <c r="CH177" s="144">
        <f t="shared" si="487"/>
        <v>0</v>
      </c>
      <c r="CI177" s="144">
        <f t="shared" si="487"/>
        <v>0</v>
      </c>
      <c r="CJ177" s="144">
        <f t="shared" si="487"/>
        <v>0.376</v>
      </c>
      <c r="CK177" s="144">
        <f t="shared" si="487"/>
        <v>0</v>
      </c>
      <c r="CL177" s="148">
        <f t="shared" si="487"/>
        <v>0</v>
      </c>
      <c r="CM177" s="148">
        <f t="shared" si="487"/>
        <v>0</v>
      </c>
      <c r="CN177" s="146">
        <f t="shared" si="455"/>
        <v>0.376</v>
      </c>
      <c r="CO177" s="138"/>
      <c r="CP177" s="147" t="s">
        <v>3669</v>
      </c>
      <c r="CQ177" s="138"/>
      <c r="CR177" s="147"/>
      <c r="CS177" s="55"/>
      <c r="CT177" s="55"/>
      <c r="CU177" s="24" t="s">
        <v>3668</v>
      </c>
      <c r="CV177" s="141" t="s">
        <v>27</v>
      </c>
      <c r="CW177" s="142">
        <v>3</v>
      </c>
      <c r="CX177" s="144" t="s">
        <v>3670</v>
      </c>
      <c r="CY177" s="144" t="s">
        <v>3671</v>
      </c>
      <c r="CZ177" s="144" t="s">
        <v>3672</v>
      </c>
      <c r="DA177" s="144" t="s">
        <v>3673</v>
      </c>
      <c r="DB177" s="144" t="s">
        <v>3674</v>
      </c>
      <c r="DC177" s="144" t="s">
        <v>3675</v>
      </c>
      <c r="DD177" s="144" t="s">
        <v>3676</v>
      </c>
      <c r="DE177" s="144" t="s">
        <v>3677</v>
      </c>
      <c r="DF177" s="144" t="s">
        <v>3678</v>
      </c>
      <c r="DG177" s="144" t="s">
        <v>3679</v>
      </c>
      <c r="DH177" s="144" t="s">
        <v>3680</v>
      </c>
      <c r="DI177" s="144" t="s">
        <v>3670</v>
      </c>
      <c r="DJ177" s="144" t="s">
        <v>3671</v>
      </c>
      <c r="DK177" s="144" t="s">
        <v>3672</v>
      </c>
      <c r="DL177" s="144" t="s">
        <v>3673</v>
      </c>
      <c r="DM177" s="144" t="s">
        <v>3674</v>
      </c>
      <c r="DN177" s="144" t="s">
        <v>3675</v>
      </c>
      <c r="DO177" s="144" t="s">
        <v>3676</v>
      </c>
      <c r="DP177" s="144" t="s">
        <v>3677</v>
      </c>
      <c r="DQ177" s="144" t="s">
        <v>3678</v>
      </c>
      <c r="DR177" s="144" t="s">
        <v>3679</v>
      </c>
      <c r="DS177" s="144" t="s">
        <v>3680</v>
      </c>
      <c r="DT177" s="144" t="s">
        <v>3670</v>
      </c>
      <c r="DU177" s="144" t="s">
        <v>3671</v>
      </c>
      <c r="DV177" s="144" t="s">
        <v>3672</v>
      </c>
      <c r="DW177" s="144" t="s">
        <v>3673</v>
      </c>
      <c r="DX177" s="144" t="s">
        <v>3674</v>
      </c>
      <c r="DY177" s="144" t="s">
        <v>3675</v>
      </c>
      <c r="DZ177" s="144" t="s">
        <v>3676</v>
      </c>
      <c r="EA177" s="144" t="s">
        <v>3677</v>
      </c>
      <c r="EB177" s="144" t="s">
        <v>3678</v>
      </c>
      <c r="EC177" s="144" t="s">
        <v>3679</v>
      </c>
      <c r="ED177" s="144" t="s">
        <v>3680</v>
      </c>
      <c r="EE177" s="144" t="s">
        <v>3670</v>
      </c>
      <c r="EF177" s="144" t="s">
        <v>3671</v>
      </c>
      <c r="EG177" s="144" t="s">
        <v>3672</v>
      </c>
      <c r="EH177" s="144" t="s">
        <v>3673</v>
      </c>
      <c r="EI177" s="144" t="s">
        <v>3674</v>
      </c>
      <c r="EJ177" s="144" t="s">
        <v>3675</v>
      </c>
      <c r="EK177" s="144" t="s">
        <v>3676</v>
      </c>
      <c r="EL177" s="144" t="s">
        <v>3677</v>
      </c>
      <c r="EM177" s="144" t="s">
        <v>3678</v>
      </c>
      <c r="EN177" s="144" t="s">
        <v>3679</v>
      </c>
      <c r="EO177" s="144" t="s">
        <v>3680</v>
      </c>
      <c r="EP177" s="144" t="s">
        <v>3670</v>
      </c>
      <c r="EQ177" s="144" t="s">
        <v>3671</v>
      </c>
      <c r="ER177" s="144" t="s">
        <v>3672</v>
      </c>
      <c r="ES177" s="144" t="s">
        <v>3673</v>
      </c>
      <c r="ET177" s="144" t="s">
        <v>3674</v>
      </c>
      <c r="EU177" s="144" t="s">
        <v>3675</v>
      </c>
      <c r="EV177" s="144" t="s">
        <v>3676</v>
      </c>
      <c r="EW177" s="144" t="s">
        <v>3677</v>
      </c>
      <c r="EX177" s="144" t="s">
        <v>3678</v>
      </c>
      <c r="EY177" s="144" t="s">
        <v>3679</v>
      </c>
      <c r="EZ177" s="144" t="s">
        <v>3680</v>
      </c>
      <c r="FA177" s="144" t="s">
        <v>3670</v>
      </c>
      <c r="FB177" s="144" t="s">
        <v>3671</v>
      </c>
      <c r="FC177" s="144" t="s">
        <v>3672</v>
      </c>
      <c r="FD177" s="144" t="s">
        <v>3673</v>
      </c>
      <c r="FE177" s="144" t="s">
        <v>3674</v>
      </c>
      <c r="FF177" s="144" t="s">
        <v>3675</v>
      </c>
      <c r="FG177" s="144" t="s">
        <v>3676</v>
      </c>
      <c r="FH177" s="144" t="s">
        <v>3677</v>
      </c>
      <c r="FI177" s="144" t="s">
        <v>3678</v>
      </c>
      <c r="FJ177" s="144" t="s">
        <v>3679</v>
      </c>
      <c r="FK177" s="144" t="s">
        <v>3680</v>
      </c>
      <c r="FL177" s="144" t="s">
        <v>3670</v>
      </c>
      <c r="FM177" s="144" t="s">
        <v>3671</v>
      </c>
      <c r="FN177" s="144" t="s">
        <v>3672</v>
      </c>
      <c r="FO177" s="144" t="s">
        <v>3673</v>
      </c>
      <c r="FP177" s="144" t="s">
        <v>3674</v>
      </c>
      <c r="FQ177" s="144" t="s">
        <v>3675</v>
      </c>
      <c r="FR177" s="144" t="s">
        <v>3676</v>
      </c>
      <c r="FS177" s="144" t="s">
        <v>3677</v>
      </c>
      <c r="FT177" s="144" t="s">
        <v>3678</v>
      </c>
      <c r="FU177" s="144" t="s">
        <v>3679</v>
      </c>
      <c r="FV177" s="144" t="s">
        <v>3680</v>
      </c>
      <c r="FW177" s="144" t="s">
        <v>3670</v>
      </c>
      <c r="FX177" s="144" t="s">
        <v>3671</v>
      </c>
      <c r="FY177" s="144" t="s">
        <v>3672</v>
      </c>
      <c r="FZ177" s="144" t="s">
        <v>3673</v>
      </c>
      <c r="GA177" s="144" t="s">
        <v>3674</v>
      </c>
      <c r="GB177" s="144" t="s">
        <v>3675</v>
      </c>
      <c r="GC177" s="144" t="s">
        <v>3676</v>
      </c>
      <c r="GD177" s="144" t="s">
        <v>3677</v>
      </c>
      <c r="GE177" s="148" t="s">
        <v>3678</v>
      </c>
      <c r="GF177" s="148" t="s">
        <v>3679</v>
      </c>
      <c r="GG177" s="146" t="s">
        <v>3680</v>
      </c>
      <c r="GH177" s="138"/>
      <c r="GI177" s="147" t="s">
        <v>3669</v>
      </c>
      <c r="GJ177" s="138"/>
      <c r="GK177" s="147"/>
      <c r="GL177" s="55"/>
    </row>
    <row r="178" spans="1:194" ht="20.25" customHeight="1">
      <c r="A178" s="86"/>
      <c r="B178" s="24" t="s">
        <v>3681</v>
      </c>
      <c r="C178" s="141" t="s">
        <v>27</v>
      </c>
      <c r="D178" s="142">
        <v>3</v>
      </c>
      <c r="E178" s="143">
        <v>0</v>
      </c>
      <c r="F178" s="143">
        <v>0</v>
      </c>
      <c r="G178" s="143">
        <v>0</v>
      </c>
      <c r="H178" s="143">
        <v>0.26</v>
      </c>
      <c r="I178" s="143">
        <v>0</v>
      </c>
      <c r="J178" s="143">
        <v>0</v>
      </c>
      <c r="K178" s="143">
        <v>0</v>
      </c>
      <c r="L178" s="143">
        <v>0</v>
      </c>
      <c r="M178" s="143"/>
      <c r="N178" s="143"/>
      <c r="O178" s="144">
        <f t="shared" si="448"/>
        <v>0.26</v>
      </c>
      <c r="P178" s="143">
        <v>0</v>
      </c>
      <c r="Q178" s="143">
        <v>0</v>
      </c>
      <c r="R178" s="143">
        <v>0</v>
      </c>
      <c r="S178" s="143">
        <v>0.11899999999999999</v>
      </c>
      <c r="T178" s="143">
        <v>0</v>
      </c>
      <c r="U178" s="143">
        <v>0</v>
      </c>
      <c r="V178" s="143">
        <v>0</v>
      </c>
      <c r="W178" s="143">
        <v>0</v>
      </c>
      <c r="X178" s="143"/>
      <c r="Y178" s="143"/>
      <c r="Z178" s="144">
        <f t="shared" si="449"/>
        <v>0.11899999999999999</v>
      </c>
      <c r="AA178" s="143">
        <v>0</v>
      </c>
      <c r="AB178" s="143">
        <v>0</v>
      </c>
      <c r="AC178" s="143">
        <v>0</v>
      </c>
      <c r="AD178" s="143">
        <v>7.9000000000000001E-2</v>
      </c>
      <c r="AE178" s="143">
        <v>0</v>
      </c>
      <c r="AF178" s="143">
        <v>0</v>
      </c>
      <c r="AG178" s="143">
        <v>0</v>
      </c>
      <c r="AH178" s="143">
        <v>0</v>
      </c>
      <c r="AI178" s="143"/>
      <c r="AJ178" s="143"/>
      <c r="AK178" s="144">
        <f t="shared" si="450"/>
        <v>7.9000000000000001E-2</v>
      </c>
      <c r="AL178" s="143">
        <v>0</v>
      </c>
      <c r="AM178" s="143">
        <v>0</v>
      </c>
      <c r="AN178" s="143">
        <v>0</v>
      </c>
      <c r="AO178" s="143">
        <v>5.8000000000000003E-2</v>
      </c>
      <c r="AP178" s="143">
        <v>0</v>
      </c>
      <c r="AQ178" s="143">
        <v>0</v>
      </c>
      <c r="AR178" s="143">
        <v>1.9E-2</v>
      </c>
      <c r="AS178" s="143">
        <v>0</v>
      </c>
      <c r="AT178" s="143"/>
      <c r="AU178" s="143"/>
      <c r="AV178" s="144">
        <f t="shared" si="451"/>
        <v>7.6999999999999999E-2</v>
      </c>
      <c r="AW178" s="143">
        <v>0</v>
      </c>
      <c r="AX178" s="143">
        <v>0</v>
      </c>
      <c r="AY178" s="143">
        <v>0</v>
      </c>
      <c r="AZ178" s="143">
        <v>0.72499999999999998</v>
      </c>
      <c r="BA178" s="143">
        <v>0</v>
      </c>
      <c r="BB178" s="143">
        <v>0</v>
      </c>
      <c r="BC178" s="143">
        <v>1.5760000000000001</v>
      </c>
      <c r="BD178" s="143">
        <v>0</v>
      </c>
      <c r="BE178" s="143"/>
      <c r="BF178" s="143"/>
      <c r="BG178" s="144">
        <f t="shared" si="452"/>
        <v>2.3010000000000002</v>
      </c>
      <c r="BH178" s="143">
        <v>0</v>
      </c>
      <c r="BI178" s="143">
        <v>0</v>
      </c>
      <c r="BJ178" s="143">
        <v>0</v>
      </c>
      <c r="BK178" s="143">
        <v>3.2679999999999998</v>
      </c>
      <c r="BL178" s="143">
        <v>0</v>
      </c>
      <c r="BM178" s="143">
        <v>0</v>
      </c>
      <c r="BN178" s="143">
        <v>7.51</v>
      </c>
      <c r="BO178" s="143">
        <v>0</v>
      </c>
      <c r="BP178" s="143"/>
      <c r="BQ178" s="143"/>
      <c r="BR178" s="144">
        <f t="shared" si="453"/>
        <v>10.777999999999999</v>
      </c>
      <c r="BS178" s="143">
        <v>0</v>
      </c>
      <c r="BT178" s="143">
        <v>0</v>
      </c>
      <c r="BU178" s="143">
        <v>0</v>
      </c>
      <c r="BV178" s="143">
        <v>2.577</v>
      </c>
      <c r="BW178" s="143">
        <v>0</v>
      </c>
      <c r="BX178" s="143">
        <v>0</v>
      </c>
      <c r="BY178" s="143">
        <v>5.8970000000000002</v>
      </c>
      <c r="BZ178" s="143">
        <v>0</v>
      </c>
      <c r="CA178" s="143"/>
      <c r="CB178" s="143"/>
      <c r="CC178" s="144">
        <f t="shared" si="454"/>
        <v>8.4740000000000002</v>
      </c>
      <c r="CD178" s="143">
        <v>0</v>
      </c>
      <c r="CE178" s="143">
        <v>0</v>
      </c>
      <c r="CF178" s="143">
        <v>0</v>
      </c>
      <c r="CG178" s="143">
        <v>5.8999999999999997E-2</v>
      </c>
      <c r="CH178" s="143">
        <v>0</v>
      </c>
      <c r="CI178" s="143">
        <v>0</v>
      </c>
      <c r="CJ178" s="143">
        <v>0.02</v>
      </c>
      <c r="CK178" s="143">
        <v>0</v>
      </c>
      <c r="CL178" s="145"/>
      <c r="CM178" s="145"/>
      <c r="CN178" s="146">
        <f t="shared" si="455"/>
        <v>7.9000000000000001E-2</v>
      </c>
      <c r="CO178" s="138"/>
      <c r="CP178" s="147" t="s">
        <v>3682</v>
      </c>
      <c r="CQ178" s="138"/>
      <c r="CR178" s="147"/>
      <c r="CS178" s="55"/>
      <c r="CT178" s="55"/>
      <c r="CU178" s="24" t="s">
        <v>3681</v>
      </c>
      <c r="CV178" s="141" t="s">
        <v>27</v>
      </c>
      <c r="CW178" s="142">
        <v>3</v>
      </c>
      <c r="CX178" s="143" t="s">
        <v>3683</v>
      </c>
      <c r="CY178" s="143" t="s">
        <v>3684</v>
      </c>
      <c r="CZ178" s="143" t="s">
        <v>3685</v>
      </c>
      <c r="DA178" s="143" t="s">
        <v>3686</v>
      </c>
      <c r="DB178" s="143" t="s">
        <v>3687</v>
      </c>
      <c r="DC178" s="143" t="s">
        <v>3688</v>
      </c>
      <c r="DD178" s="143" t="s">
        <v>3689</v>
      </c>
      <c r="DE178" s="143" t="s">
        <v>3690</v>
      </c>
      <c r="DF178" s="143" t="s">
        <v>3691</v>
      </c>
      <c r="DG178" s="143" t="s">
        <v>3692</v>
      </c>
      <c r="DH178" s="144" t="s">
        <v>3693</v>
      </c>
      <c r="DI178" s="143" t="s">
        <v>3683</v>
      </c>
      <c r="DJ178" s="143" t="s">
        <v>3684</v>
      </c>
      <c r="DK178" s="143" t="s">
        <v>3685</v>
      </c>
      <c r="DL178" s="143" t="s">
        <v>3686</v>
      </c>
      <c r="DM178" s="143" t="s">
        <v>3687</v>
      </c>
      <c r="DN178" s="143" t="s">
        <v>3688</v>
      </c>
      <c r="DO178" s="143" t="s">
        <v>3689</v>
      </c>
      <c r="DP178" s="143" t="s">
        <v>3690</v>
      </c>
      <c r="DQ178" s="143" t="s">
        <v>3691</v>
      </c>
      <c r="DR178" s="143" t="s">
        <v>3692</v>
      </c>
      <c r="DS178" s="144" t="s">
        <v>3693</v>
      </c>
      <c r="DT178" s="143" t="s">
        <v>3683</v>
      </c>
      <c r="DU178" s="143" t="s">
        <v>3684</v>
      </c>
      <c r="DV178" s="143" t="s">
        <v>3685</v>
      </c>
      <c r="DW178" s="143" t="s">
        <v>3686</v>
      </c>
      <c r="DX178" s="143" t="s">
        <v>3687</v>
      </c>
      <c r="DY178" s="143" t="s">
        <v>3688</v>
      </c>
      <c r="DZ178" s="143" t="s">
        <v>3689</v>
      </c>
      <c r="EA178" s="143" t="s">
        <v>3690</v>
      </c>
      <c r="EB178" s="143" t="s">
        <v>3691</v>
      </c>
      <c r="EC178" s="143" t="s">
        <v>3692</v>
      </c>
      <c r="ED178" s="144" t="s">
        <v>3693</v>
      </c>
      <c r="EE178" s="143" t="s">
        <v>3683</v>
      </c>
      <c r="EF178" s="143" t="s">
        <v>3684</v>
      </c>
      <c r="EG178" s="143" t="s">
        <v>3685</v>
      </c>
      <c r="EH178" s="143" t="s">
        <v>3686</v>
      </c>
      <c r="EI178" s="143" t="s">
        <v>3687</v>
      </c>
      <c r="EJ178" s="143" t="s">
        <v>3688</v>
      </c>
      <c r="EK178" s="143" t="s">
        <v>3689</v>
      </c>
      <c r="EL178" s="143" t="s">
        <v>3690</v>
      </c>
      <c r="EM178" s="143" t="s">
        <v>3691</v>
      </c>
      <c r="EN178" s="143" t="s">
        <v>3692</v>
      </c>
      <c r="EO178" s="144" t="s">
        <v>3693</v>
      </c>
      <c r="EP178" s="143" t="s">
        <v>3683</v>
      </c>
      <c r="EQ178" s="143" t="s">
        <v>3684</v>
      </c>
      <c r="ER178" s="143" t="s">
        <v>3685</v>
      </c>
      <c r="ES178" s="143" t="s">
        <v>3686</v>
      </c>
      <c r="ET178" s="143" t="s">
        <v>3687</v>
      </c>
      <c r="EU178" s="143" t="s">
        <v>3688</v>
      </c>
      <c r="EV178" s="143" t="s">
        <v>3689</v>
      </c>
      <c r="EW178" s="143" t="s">
        <v>3690</v>
      </c>
      <c r="EX178" s="143" t="s">
        <v>3691</v>
      </c>
      <c r="EY178" s="143" t="s">
        <v>3692</v>
      </c>
      <c r="EZ178" s="144" t="s">
        <v>3693</v>
      </c>
      <c r="FA178" s="143" t="s">
        <v>3683</v>
      </c>
      <c r="FB178" s="143" t="s">
        <v>3684</v>
      </c>
      <c r="FC178" s="143" t="s">
        <v>3685</v>
      </c>
      <c r="FD178" s="143" t="s">
        <v>3686</v>
      </c>
      <c r="FE178" s="143" t="s">
        <v>3687</v>
      </c>
      <c r="FF178" s="143" t="s">
        <v>3688</v>
      </c>
      <c r="FG178" s="143" t="s">
        <v>3689</v>
      </c>
      <c r="FH178" s="143" t="s">
        <v>3690</v>
      </c>
      <c r="FI178" s="143" t="s">
        <v>3691</v>
      </c>
      <c r="FJ178" s="143" t="s">
        <v>3692</v>
      </c>
      <c r="FK178" s="144" t="s">
        <v>3693</v>
      </c>
      <c r="FL178" s="143" t="s">
        <v>3683</v>
      </c>
      <c r="FM178" s="143" t="s">
        <v>3684</v>
      </c>
      <c r="FN178" s="143" t="s">
        <v>3685</v>
      </c>
      <c r="FO178" s="143" t="s">
        <v>3686</v>
      </c>
      <c r="FP178" s="143" t="s">
        <v>3687</v>
      </c>
      <c r="FQ178" s="143" t="s">
        <v>3688</v>
      </c>
      <c r="FR178" s="143" t="s">
        <v>3689</v>
      </c>
      <c r="FS178" s="143" t="s">
        <v>3690</v>
      </c>
      <c r="FT178" s="143" t="s">
        <v>3691</v>
      </c>
      <c r="FU178" s="143" t="s">
        <v>3692</v>
      </c>
      <c r="FV178" s="144" t="s">
        <v>3693</v>
      </c>
      <c r="FW178" s="143" t="s">
        <v>3683</v>
      </c>
      <c r="FX178" s="143" t="s">
        <v>3684</v>
      </c>
      <c r="FY178" s="143" t="s">
        <v>3685</v>
      </c>
      <c r="FZ178" s="143" t="s">
        <v>3686</v>
      </c>
      <c r="GA178" s="143" t="s">
        <v>3687</v>
      </c>
      <c r="GB178" s="143" t="s">
        <v>3688</v>
      </c>
      <c r="GC178" s="143" t="s">
        <v>3689</v>
      </c>
      <c r="GD178" s="143" t="s">
        <v>3690</v>
      </c>
      <c r="GE178" s="145" t="s">
        <v>3691</v>
      </c>
      <c r="GF178" s="145" t="s">
        <v>3692</v>
      </c>
      <c r="GG178" s="146" t="s">
        <v>3693</v>
      </c>
      <c r="GH178" s="138"/>
      <c r="GI178" s="147" t="s">
        <v>3682</v>
      </c>
      <c r="GJ178" s="138"/>
      <c r="GK178" s="147"/>
      <c r="GL178" s="55"/>
    </row>
    <row r="179" spans="1:194" ht="20.25" customHeight="1">
      <c r="A179" s="86"/>
      <c r="B179" s="24" t="s">
        <v>3694</v>
      </c>
      <c r="C179" s="141" t="s">
        <v>27</v>
      </c>
      <c r="D179" s="142">
        <v>3</v>
      </c>
      <c r="E179" s="143">
        <v>0</v>
      </c>
      <c r="F179" s="143">
        <v>0</v>
      </c>
      <c r="G179" s="143">
        <v>0</v>
      </c>
      <c r="H179" s="143">
        <v>0</v>
      </c>
      <c r="I179" s="143">
        <v>0</v>
      </c>
      <c r="J179" s="143">
        <v>0</v>
      </c>
      <c r="K179" s="143">
        <v>0</v>
      </c>
      <c r="L179" s="143">
        <v>0</v>
      </c>
      <c r="M179" s="143"/>
      <c r="N179" s="143"/>
      <c r="O179" s="144">
        <f t="shared" si="448"/>
        <v>0</v>
      </c>
      <c r="P179" s="143">
        <v>0</v>
      </c>
      <c r="Q179" s="143">
        <v>0</v>
      </c>
      <c r="R179" s="143">
        <v>0</v>
      </c>
      <c r="S179" s="143">
        <v>0</v>
      </c>
      <c r="T179" s="143">
        <v>0</v>
      </c>
      <c r="U179" s="143">
        <v>0</v>
      </c>
      <c r="V179" s="143">
        <v>0</v>
      </c>
      <c r="W179" s="143">
        <v>0</v>
      </c>
      <c r="X179" s="143"/>
      <c r="Y179" s="143"/>
      <c r="Z179" s="144">
        <f t="shared" si="449"/>
        <v>0</v>
      </c>
      <c r="AA179" s="143">
        <v>0</v>
      </c>
      <c r="AB179" s="143">
        <v>0</v>
      </c>
      <c r="AC179" s="143">
        <v>0</v>
      </c>
      <c r="AD179" s="143">
        <v>0</v>
      </c>
      <c r="AE179" s="143">
        <v>0</v>
      </c>
      <c r="AF179" s="143">
        <v>0</v>
      </c>
      <c r="AG179" s="143">
        <v>0</v>
      </c>
      <c r="AH179" s="143">
        <v>0</v>
      </c>
      <c r="AI179" s="143"/>
      <c r="AJ179" s="143"/>
      <c r="AK179" s="144">
        <f t="shared" si="450"/>
        <v>0</v>
      </c>
      <c r="AL179" s="143">
        <v>0</v>
      </c>
      <c r="AM179" s="143">
        <v>0</v>
      </c>
      <c r="AN179" s="143">
        <v>0</v>
      </c>
      <c r="AO179" s="143">
        <v>0</v>
      </c>
      <c r="AP179" s="143">
        <v>0</v>
      </c>
      <c r="AQ179" s="143">
        <v>0</v>
      </c>
      <c r="AR179" s="143">
        <v>0</v>
      </c>
      <c r="AS179" s="143">
        <v>0</v>
      </c>
      <c r="AT179" s="143"/>
      <c r="AU179" s="143"/>
      <c r="AV179" s="144">
        <f t="shared" si="451"/>
        <v>0</v>
      </c>
      <c r="AW179" s="143">
        <v>0</v>
      </c>
      <c r="AX179" s="143">
        <v>0</v>
      </c>
      <c r="AY179" s="143">
        <v>0</v>
      </c>
      <c r="AZ179" s="143">
        <v>0</v>
      </c>
      <c r="BA179" s="143">
        <v>0</v>
      </c>
      <c r="BB179" s="143">
        <v>0</v>
      </c>
      <c r="BC179" s="143">
        <v>0</v>
      </c>
      <c r="BD179" s="143">
        <v>0</v>
      </c>
      <c r="BE179" s="143"/>
      <c r="BF179" s="143"/>
      <c r="BG179" s="144">
        <f t="shared" si="452"/>
        <v>0</v>
      </c>
      <c r="BH179" s="143">
        <v>0</v>
      </c>
      <c r="BI179" s="143">
        <v>0</v>
      </c>
      <c r="BJ179" s="143">
        <v>0</v>
      </c>
      <c r="BK179" s="143">
        <v>0.03</v>
      </c>
      <c r="BL179" s="143">
        <v>0</v>
      </c>
      <c r="BM179" s="143">
        <v>0</v>
      </c>
      <c r="BN179" s="143">
        <v>7.0000000000000007E-2</v>
      </c>
      <c r="BO179" s="143">
        <v>0</v>
      </c>
      <c r="BP179" s="143"/>
      <c r="BQ179" s="143"/>
      <c r="BR179" s="144">
        <f t="shared" si="453"/>
        <v>0.1</v>
      </c>
      <c r="BS179" s="143">
        <v>0</v>
      </c>
      <c r="BT179" s="143">
        <v>0</v>
      </c>
      <c r="BU179" s="143">
        <v>0</v>
      </c>
      <c r="BV179" s="143">
        <v>0.03</v>
      </c>
      <c r="BW179" s="143">
        <v>0</v>
      </c>
      <c r="BX179" s="143">
        <v>0</v>
      </c>
      <c r="BY179" s="143">
        <v>7.0000000000000007E-2</v>
      </c>
      <c r="BZ179" s="143">
        <v>0</v>
      </c>
      <c r="CA179" s="143"/>
      <c r="CB179" s="143"/>
      <c r="CC179" s="144">
        <f t="shared" si="454"/>
        <v>0.1</v>
      </c>
      <c r="CD179" s="143">
        <v>0</v>
      </c>
      <c r="CE179" s="143">
        <v>0</v>
      </c>
      <c r="CF179" s="143">
        <v>0</v>
      </c>
      <c r="CG179" s="143">
        <v>0.03</v>
      </c>
      <c r="CH179" s="143">
        <v>0</v>
      </c>
      <c r="CI179" s="143">
        <v>0</v>
      </c>
      <c r="CJ179" s="143">
        <v>7.0000000000000007E-2</v>
      </c>
      <c r="CK179" s="143">
        <v>0</v>
      </c>
      <c r="CL179" s="145"/>
      <c r="CM179" s="145"/>
      <c r="CN179" s="146">
        <f t="shared" si="455"/>
        <v>0.1</v>
      </c>
      <c r="CO179" s="138"/>
      <c r="CP179" s="147" t="s">
        <v>3695</v>
      </c>
      <c r="CQ179" s="138"/>
      <c r="CR179" s="147"/>
      <c r="CS179" s="55"/>
      <c r="CT179" s="55"/>
      <c r="CU179" s="24" t="s">
        <v>3694</v>
      </c>
      <c r="CV179" s="141" t="s">
        <v>27</v>
      </c>
      <c r="CW179" s="142">
        <v>3</v>
      </c>
      <c r="CX179" s="143" t="s">
        <v>3696</v>
      </c>
      <c r="CY179" s="143" t="s">
        <v>3697</v>
      </c>
      <c r="CZ179" s="143" t="s">
        <v>3698</v>
      </c>
      <c r="DA179" s="143" t="s">
        <v>3699</v>
      </c>
      <c r="DB179" s="143" t="s">
        <v>3700</v>
      </c>
      <c r="DC179" s="143" t="s">
        <v>3701</v>
      </c>
      <c r="DD179" s="143" t="s">
        <v>3702</v>
      </c>
      <c r="DE179" s="143" t="s">
        <v>3703</v>
      </c>
      <c r="DF179" s="143" t="s">
        <v>3704</v>
      </c>
      <c r="DG179" s="143" t="s">
        <v>3705</v>
      </c>
      <c r="DH179" s="144" t="s">
        <v>3706</v>
      </c>
      <c r="DI179" s="143" t="s">
        <v>3696</v>
      </c>
      <c r="DJ179" s="143" t="s">
        <v>3697</v>
      </c>
      <c r="DK179" s="143" t="s">
        <v>3698</v>
      </c>
      <c r="DL179" s="143" t="s">
        <v>3699</v>
      </c>
      <c r="DM179" s="143" t="s">
        <v>3700</v>
      </c>
      <c r="DN179" s="143" t="s">
        <v>3701</v>
      </c>
      <c r="DO179" s="143" t="s">
        <v>3702</v>
      </c>
      <c r="DP179" s="143" t="s">
        <v>3703</v>
      </c>
      <c r="DQ179" s="143" t="s">
        <v>3704</v>
      </c>
      <c r="DR179" s="143" t="s">
        <v>3705</v>
      </c>
      <c r="DS179" s="144" t="s">
        <v>3706</v>
      </c>
      <c r="DT179" s="143" t="s">
        <v>3696</v>
      </c>
      <c r="DU179" s="143" t="s">
        <v>3697</v>
      </c>
      <c r="DV179" s="143" t="s">
        <v>3698</v>
      </c>
      <c r="DW179" s="143" t="s">
        <v>3699</v>
      </c>
      <c r="DX179" s="143" t="s">
        <v>3700</v>
      </c>
      <c r="DY179" s="143" t="s">
        <v>3701</v>
      </c>
      <c r="DZ179" s="143" t="s">
        <v>3702</v>
      </c>
      <c r="EA179" s="143" t="s">
        <v>3703</v>
      </c>
      <c r="EB179" s="143" t="s">
        <v>3704</v>
      </c>
      <c r="EC179" s="143" t="s">
        <v>3705</v>
      </c>
      <c r="ED179" s="144" t="s">
        <v>3706</v>
      </c>
      <c r="EE179" s="143" t="s">
        <v>3696</v>
      </c>
      <c r="EF179" s="143" t="s">
        <v>3697</v>
      </c>
      <c r="EG179" s="143" t="s">
        <v>3698</v>
      </c>
      <c r="EH179" s="143" t="s">
        <v>3699</v>
      </c>
      <c r="EI179" s="143" t="s">
        <v>3700</v>
      </c>
      <c r="EJ179" s="143" t="s">
        <v>3701</v>
      </c>
      <c r="EK179" s="143" t="s">
        <v>3702</v>
      </c>
      <c r="EL179" s="143" t="s">
        <v>3703</v>
      </c>
      <c r="EM179" s="143" t="s">
        <v>3704</v>
      </c>
      <c r="EN179" s="143" t="s">
        <v>3705</v>
      </c>
      <c r="EO179" s="144" t="s">
        <v>3706</v>
      </c>
      <c r="EP179" s="143" t="s">
        <v>3696</v>
      </c>
      <c r="EQ179" s="143" t="s">
        <v>3697</v>
      </c>
      <c r="ER179" s="143" t="s">
        <v>3698</v>
      </c>
      <c r="ES179" s="143" t="s">
        <v>3699</v>
      </c>
      <c r="ET179" s="143" t="s">
        <v>3700</v>
      </c>
      <c r="EU179" s="143" t="s">
        <v>3701</v>
      </c>
      <c r="EV179" s="143" t="s">
        <v>3702</v>
      </c>
      <c r="EW179" s="143" t="s">
        <v>3703</v>
      </c>
      <c r="EX179" s="143" t="s">
        <v>3704</v>
      </c>
      <c r="EY179" s="143" t="s">
        <v>3705</v>
      </c>
      <c r="EZ179" s="144" t="s">
        <v>3706</v>
      </c>
      <c r="FA179" s="143" t="s">
        <v>3696</v>
      </c>
      <c r="FB179" s="143" t="s">
        <v>3697</v>
      </c>
      <c r="FC179" s="143" t="s">
        <v>3698</v>
      </c>
      <c r="FD179" s="143" t="s">
        <v>3699</v>
      </c>
      <c r="FE179" s="143" t="s">
        <v>3700</v>
      </c>
      <c r="FF179" s="143" t="s">
        <v>3701</v>
      </c>
      <c r="FG179" s="143" t="s">
        <v>3702</v>
      </c>
      <c r="FH179" s="143" t="s">
        <v>3703</v>
      </c>
      <c r="FI179" s="143" t="s">
        <v>3704</v>
      </c>
      <c r="FJ179" s="143" t="s">
        <v>3705</v>
      </c>
      <c r="FK179" s="144" t="s">
        <v>3706</v>
      </c>
      <c r="FL179" s="143" t="s">
        <v>3696</v>
      </c>
      <c r="FM179" s="143" t="s">
        <v>3697</v>
      </c>
      <c r="FN179" s="143" t="s">
        <v>3698</v>
      </c>
      <c r="FO179" s="143" t="s">
        <v>3699</v>
      </c>
      <c r="FP179" s="143" t="s">
        <v>3700</v>
      </c>
      <c r="FQ179" s="143" t="s">
        <v>3701</v>
      </c>
      <c r="FR179" s="143" t="s">
        <v>3702</v>
      </c>
      <c r="FS179" s="143" t="s">
        <v>3703</v>
      </c>
      <c r="FT179" s="143" t="s">
        <v>3704</v>
      </c>
      <c r="FU179" s="143" t="s">
        <v>3705</v>
      </c>
      <c r="FV179" s="144" t="s">
        <v>3706</v>
      </c>
      <c r="FW179" s="143" t="s">
        <v>3696</v>
      </c>
      <c r="FX179" s="143" t="s">
        <v>3697</v>
      </c>
      <c r="FY179" s="143" t="s">
        <v>3698</v>
      </c>
      <c r="FZ179" s="143" t="s">
        <v>3699</v>
      </c>
      <c r="GA179" s="143" t="s">
        <v>3700</v>
      </c>
      <c r="GB179" s="143" t="s">
        <v>3701</v>
      </c>
      <c r="GC179" s="143" t="s">
        <v>3702</v>
      </c>
      <c r="GD179" s="143" t="s">
        <v>3703</v>
      </c>
      <c r="GE179" s="145" t="s">
        <v>3704</v>
      </c>
      <c r="GF179" s="145" t="s">
        <v>3705</v>
      </c>
      <c r="GG179" s="146" t="s">
        <v>3706</v>
      </c>
      <c r="GH179" s="138"/>
      <c r="GI179" s="147" t="s">
        <v>3695</v>
      </c>
      <c r="GJ179" s="138"/>
      <c r="GK179" s="147"/>
      <c r="GL179" s="55"/>
    </row>
    <row r="180" spans="1:194" ht="20.25" customHeight="1">
      <c r="A180" s="86"/>
      <c r="B180" s="24" t="s">
        <v>3707</v>
      </c>
      <c r="C180" s="141" t="s">
        <v>27</v>
      </c>
      <c r="D180" s="142">
        <v>3</v>
      </c>
      <c r="E180" s="144">
        <f t="shared" ref="E180:L180" si="488">IFERROR(SUM(E178:E179), 0)</f>
        <v>0</v>
      </c>
      <c r="F180" s="144">
        <f t="shared" si="488"/>
        <v>0</v>
      </c>
      <c r="G180" s="144">
        <f t="shared" si="488"/>
        <v>0</v>
      </c>
      <c r="H180" s="144">
        <f t="shared" si="488"/>
        <v>0.26</v>
      </c>
      <c r="I180" s="144">
        <f t="shared" si="488"/>
        <v>0</v>
      </c>
      <c r="J180" s="144">
        <f t="shared" si="488"/>
        <v>0</v>
      </c>
      <c r="K180" s="144">
        <f t="shared" si="488"/>
        <v>0</v>
      </c>
      <c r="L180" s="144">
        <f t="shared" si="488"/>
        <v>0</v>
      </c>
      <c r="M180" s="144">
        <f>IFERROR(SUM(M178:M179), 0)</f>
        <v>0</v>
      </c>
      <c r="N180" s="144">
        <f>IFERROR(SUM(N178:N179), 0)</f>
        <v>0</v>
      </c>
      <c r="O180" s="144">
        <f t="shared" si="448"/>
        <v>0.26</v>
      </c>
      <c r="P180" s="144">
        <f t="shared" ref="P180:Y180" si="489">IFERROR(SUM(P178:P179), 0)</f>
        <v>0</v>
      </c>
      <c r="Q180" s="144">
        <f t="shared" si="489"/>
        <v>0</v>
      </c>
      <c r="R180" s="144">
        <f t="shared" si="489"/>
        <v>0</v>
      </c>
      <c r="S180" s="144">
        <f t="shared" si="489"/>
        <v>0.11899999999999999</v>
      </c>
      <c r="T180" s="144">
        <f t="shared" si="489"/>
        <v>0</v>
      </c>
      <c r="U180" s="144">
        <f t="shared" si="489"/>
        <v>0</v>
      </c>
      <c r="V180" s="144">
        <f t="shared" si="489"/>
        <v>0</v>
      </c>
      <c r="W180" s="144">
        <f t="shared" si="489"/>
        <v>0</v>
      </c>
      <c r="X180" s="144">
        <f t="shared" si="489"/>
        <v>0</v>
      </c>
      <c r="Y180" s="144">
        <f t="shared" si="489"/>
        <v>0</v>
      </c>
      <c r="Z180" s="144">
        <f t="shared" si="449"/>
        <v>0.11899999999999999</v>
      </c>
      <c r="AA180" s="144">
        <f t="shared" ref="AA180:AJ180" si="490">IFERROR(SUM(AA178:AA179), 0)</f>
        <v>0</v>
      </c>
      <c r="AB180" s="144">
        <f t="shared" si="490"/>
        <v>0</v>
      </c>
      <c r="AC180" s="144">
        <f t="shared" si="490"/>
        <v>0</v>
      </c>
      <c r="AD180" s="144">
        <f t="shared" si="490"/>
        <v>7.9000000000000001E-2</v>
      </c>
      <c r="AE180" s="144">
        <f t="shared" si="490"/>
        <v>0</v>
      </c>
      <c r="AF180" s="144">
        <f t="shared" si="490"/>
        <v>0</v>
      </c>
      <c r="AG180" s="144">
        <f t="shared" si="490"/>
        <v>0</v>
      </c>
      <c r="AH180" s="144">
        <f t="shared" si="490"/>
        <v>0</v>
      </c>
      <c r="AI180" s="144">
        <f t="shared" si="490"/>
        <v>0</v>
      </c>
      <c r="AJ180" s="144">
        <f t="shared" si="490"/>
        <v>0</v>
      </c>
      <c r="AK180" s="144">
        <f t="shared" si="450"/>
        <v>7.9000000000000001E-2</v>
      </c>
      <c r="AL180" s="144">
        <f t="shared" ref="AL180:AU180" si="491">IFERROR(SUM(AL178:AL179), 0)</f>
        <v>0</v>
      </c>
      <c r="AM180" s="144">
        <f t="shared" si="491"/>
        <v>0</v>
      </c>
      <c r="AN180" s="144">
        <f t="shared" si="491"/>
        <v>0</v>
      </c>
      <c r="AO180" s="144">
        <f t="shared" si="491"/>
        <v>5.8000000000000003E-2</v>
      </c>
      <c r="AP180" s="144">
        <f t="shared" si="491"/>
        <v>0</v>
      </c>
      <c r="AQ180" s="144">
        <f t="shared" si="491"/>
        <v>0</v>
      </c>
      <c r="AR180" s="144">
        <f t="shared" si="491"/>
        <v>1.9E-2</v>
      </c>
      <c r="AS180" s="144">
        <f t="shared" si="491"/>
        <v>0</v>
      </c>
      <c r="AT180" s="144">
        <f t="shared" si="491"/>
        <v>0</v>
      </c>
      <c r="AU180" s="144">
        <f t="shared" si="491"/>
        <v>0</v>
      </c>
      <c r="AV180" s="144">
        <f t="shared" si="451"/>
        <v>7.6999999999999999E-2</v>
      </c>
      <c r="AW180" s="144">
        <f t="shared" ref="AW180:BF180" si="492">IFERROR(SUM(AW178:AW179), 0)</f>
        <v>0</v>
      </c>
      <c r="AX180" s="144">
        <f t="shared" si="492"/>
        <v>0</v>
      </c>
      <c r="AY180" s="144">
        <f t="shared" si="492"/>
        <v>0</v>
      </c>
      <c r="AZ180" s="144">
        <f t="shared" si="492"/>
        <v>0.72499999999999998</v>
      </c>
      <c r="BA180" s="144">
        <f t="shared" si="492"/>
        <v>0</v>
      </c>
      <c r="BB180" s="144">
        <f t="shared" si="492"/>
        <v>0</v>
      </c>
      <c r="BC180" s="144">
        <f t="shared" si="492"/>
        <v>1.5760000000000001</v>
      </c>
      <c r="BD180" s="144">
        <f t="shared" si="492"/>
        <v>0</v>
      </c>
      <c r="BE180" s="144">
        <f t="shared" si="492"/>
        <v>0</v>
      </c>
      <c r="BF180" s="144">
        <f t="shared" si="492"/>
        <v>0</v>
      </c>
      <c r="BG180" s="144">
        <f t="shared" si="452"/>
        <v>2.3010000000000002</v>
      </c>
      <c r="BH180" s="144">
        <f t="shared" ref="BH180:BQ180" si="493">IFERROR(SUM(BH178:BH179), 0)</f>
        <v>0</v>
      </c>
      <c r="BI180" s="144">
        <f t="shared" si="493"/>
        <v>0</v>
      </c>
      <c r="BJ180" s="144">
        <f t="shared" si="493"/>
        <v>0</v>
      </c>
      <c r="BK180" s="144">
        <f t="shared" si="493"/>
        <v>3.2979999999999996</v>
      </c>
      <c r="BL180" s="144">
        <f t="shared" si="493"/>
        <v>0</v>
      </c>
      <c r="BM180" s="144">
        <f t="shared" si="493"/>
        <v>0</v>
      </c>
      <c r="BN180" s="144">
        <f t="shared" si="493"/>
        <v>7.58</v>
      </c>
      <c r="BO180" s="144">
        <f t="shared" si="493"/>
        <v>0</v>
      </c>
      <c r="BP180" s="144">
        <f t="shared" si="493"/>
        <v>0</v>
      </c>
      <c r="BQ180" s="144">
        <f t="shared" si="493"/>
        <v>0</v>
      </c>
      <c r="BR180" s="144">
        <f t="shared" si="453"/>
        <v>10.878</v>
      </c>
      <c r="BS180" s="144">
        <f t="shared" ref="BS180:CB180" si="494">IFERROR(SUM(BS178:BS179), 0)</f>
        <v>0</v>
      </c>
      <c r="BT180" s="144">
        <f t="shared" si="494"/>
        <v>0</v>
      </c>
      <c r="BU180" s="144">
        <f t="shared" si="494"/>
        <v>0</v>
      </c>
      <c r="BV180" s="144">
        <f t="shared" si="494"/>
        <v>2.6069999999999998</v>
      </c>
      <c r="BW180" s="144">
        <f t="shared" si="494"/>
        <v>0</v>
      </c>
      <c r="BX180" s="144">
        <f t="shared" si="494"/>
        <v>0</v>
      </c>
      <c r="BY180" s="144">
        <f t="shared" si="494"/>
        <v>5.9670000000000005</v>
      </c>
      <c r="BZ180" s="144">
        <f t="shared" si="494"/>
        <v>0</v>
      </c>
      <c r="CA180" s="144">
        <f t="shared" si="494"/>
        <v>0</v>
      </c>
      <c r="CB180" s="144">
        <f t="shared" si="494"/>
        <v>0</v>
      </c>
      <c r="CC180" s="144">
        <f t="shared" si="454"/>
        <v>8.5739999999999998</v>
      </c>
      <c r="CD180" s="144">
        <f t="shared" ref="CD180:CM180" si="495">IFERROR(SUM(CD178:CD179), 0)</f>
        <v>0</v>
      </c>
      <c r="CE180" s="144">
        <f t="shared" si="495"/>
        <v>0</v>
      </c>
      <c r="CF180" s="144">
        <f t="shared" si="495"/>
        <v>0</v>
      </c>
      <c r="CG180" s="144">
        <f t="shared" si="495"/>
        <v>8.8999999999999996E-2</v>
      </c>
      <c r="CH180" s="144">
        <f t="shared" si="495"/>
        <v>0</v>
      </c>
      <c r="CI180" s="144">
        <f t="shared" si="495"/>
        <v>0</v>
      </c>
      <c r="CJ180" s="144">
        <f t="shared" si="495"/>
        <v>9.0000000000000011E-2</v>
      </c>
      <c r="CK180" s="144">
        <f t="shared" si="495"/>
        <v>0</v>
      </c>
      <c r="CL180" s="148">
        <f t="shared" si="495"/>
        <v>0</v>
      </c>
      <c r="CM180" s="148">
        <f t="shared" si="495"/>
        <v>0</v>
      </c>
      <c r="CN180" s="146">
        <f t="shared" si="455"/>
        <v>0.17899999999999999</v>
      </c>
      <c r="CO180" s="138"/>
      <c r="CP180" s="147" t="s">
        <v>3708</v>
      </c>
      <c r="CQ180" s="138"/>
      <c r="CR180" s="147"/>
      <c r="CS180" s="55"/>
      <c r="CT180" s="55"/>
      <c r="CU180" s="24" t="s">
        <v>3707</v>
      </c>
      <c r="CV180" s="141" t="s">
        <v>27</v>
      </c>
      <c r="CW180" s="142">
        <v>3</v>
      </c>
      <c r="CX180" s="144" t="s">
        <v>3709</v>
      </c>
      <c r="CY180" s="144" t="s">
        <v>3710</v>
      </c>
      <c r="CZ180" s="144" t="s">
        <v>3711</v>
      </c>
      <c r="DA180" s="144" t="s">
        <v>3712</v>
      </c>
      <c r="DB180" s="144" t="s">
        <v>3713</v>
      </c>
      <c r="DC180" s="144" t="s">
        <v>3714</v>
      </c>
      <c r="DD180" s="144" t="s">
        <v>3715</v>
      </c>
      <c r="DE180" s="144" t="s">
        <v>3716</v>
      </c>
      <c r="DF180" s="144" t="s">
        <v>3717</v>
      </c>
      <c r="DG180" s="144" t="s">
        <v>3718</v>
      </c>
      <c r="DH180" s="144" t="s">
        <v>3719</v>
      </c>
      <c r="DI180" s="144" t="s">
        <v>3709</v>
      </c>
      <c r="DJ180" s="144" t="s">
        <v>3710</v>
      </c>
      <c r="DK180" s="144" t="s">
        <v>3711</v>
      </c>
      <c r="DL180" s="144" t="s">
        <v>3712</v>
      </c>
      <c r="DM180" s="144" t="s">
        <v>3713</v>
      </c>
      <c r="DN180" s="144" t="s">
        <v>3714</v>
      </c>
      <c r="DO180" s="144" t="s">
        <v>3715</v>
      </c>
      <c r="DP180" s="144" t="s">
        <v>3716</v>
      </c>
      <c r="DQ180" s="144" t="s">
        <v>3717</v>
      </c>
      <c r="DR180" s="144" t="s">
        <v>3718</v>
      </c>
      <c r="DS180" s="144" t="s">
        <v>3719</v>
      </c>
      <c r="DT180" s="144" t="s">
        <v>3709</v>
      </c>
      <c r="DU180" s="144" t="s">
        <v>3710</v>
      </c>
      <c r="DV180" s="144" t="s">
        <v>3711</v>
      </c>
      <c r="DW180" s="144" t="s">
        <v>3712</v>
      </c>
      <c r="DX180" s="144" t="s">
        <v>3713</v>
      </c>
      <c r="DY180" s="144" t="s">
        <v>3714</v>
      </c>
      <c r="DZ180" s="144" t="s">
        <v>3715</v>
      </c>
      <c r="EA180" s="144" t="s">
        <v>3716</v>
      </c>
      <c r="EB180" s="144" t="s">
        <v>3717</v>
      </c>
      <c r="EC180" s="144" t="s">
        <v>3718</v>
      </c>
      <c r="ED180" s="144" t="s">
        <v>3719</v>
      </c>
      <c r="EE180" s="144" t="s">
        <v>3709</v>
      </c>
      <c r="EF180" s="144" t="s">
        <v>3710</v>
      </c>
      <c r="EG180" s="144" t="s">
        <v>3711</v>
      </c>
      <c r="EH180" s="144" t="s">
        <v>3712</v>
      </c>
      <c r="EI180" s="144" t="s">
        <v>3713</v>
      </c>
      <c r="EJ180" s="144" t="s">
        <v>3714</v>
      </c>
      <c r="EK180" s="144" t="s">
        <v>3715</v>
      </c>
      <c r="EL180" s="144" t="s">
        <v>3716</v>
      </c>
      <c r="EM180" s="144" t="s">
        <v>3717</v>
      </c>
      <c r="EN180" s="144" t="s">
        <v>3718</v>
      </c>
      <c r="EO180" s="144" t="s">
        <v>3719</v>
      </c>
      <c r="EP180" s="144" t="s">
        <v>3709</v>
      </c>
      <c r="EQ180" s="144" t="s">
        <v>3710</v>
      </c>
      <c r="ER180" s="144" t="s">
        <v>3711</v>
      </c>
      <c r="ES180" s="144" t="s">
        <v>3712</v>
      </c>
      <c r="ET180" s="144" t="s">
        <v>3713</v>
      </c>
      <c r="EU180" s="144" t="s">
        <v>3714</v>
      </c>
      <c r="EV180" s="144" t="s">
        <v>3715</v>
      </c>
      <c r="EW180" s="144" t="s">
        <v>3716</v>
      </c>
      <c r="EX180" s="144" t="s">
        <v>3717</v>
      </c>
      <c r="EY180" s="144" t="s">
        <v>3718</v>
      </c>
      <c r="EZ180" s="144" t="s">
        <v>3719</v>
      </c>
      <c r="FA180" s="144" t="s">
        <v>3709</v>
      </c>
      <c r="FB180" s="144" t="s">
        <v>3710</v>
      </c>
      <c r="FC180" s="144" t="s">
        <v>3711</v>
      </c>
      <c r="FD180" s="144" t="s">
        <v>3712</v>
      </c>
      <c r="FE180" s="144" t="s">
        <v>3713</v>
      </c>
      <c r="FF180" s="144" t="s">
        <v>3714</v>
      </c>
      <c r="FG180" s="144" t="s">
        <v>3715</v>
      </c>
      <c r="FH180" s="144" t="s">
        <v>3716</v>
      </c>
      <c r="FI180" s="144" t="s">
        <v>3717</v>
      </c>
      <c r="FJ180" s="144" t="s">
        <v>3718</v>
      </c>
      <c r="FK180" s="144" t="s">
        <v>3719</v>
      </c>
      <c r="FL180" s="144" t="s">
        <v>3709</v>
      </c>
      <c r="FM180" s="144" t="s">
        <v>3710</v>
      </c>
      <c r="FN180" s="144" t="s">
        <v>3711</v>
      </c>
      <c r="FO180" s="144" t="s">
        <v>3712</v>
      </c>
      <c r="FP180" s="144" t="s">
        <v>3713</v>
      </c>
      <c r="FQ180" s="144" t="s">
        <v>3714</v>
      </c>
      <c r="FR180" s="144" t="s">
        <v>3715</v>
      </c>
      <c r="FS180" s="144" t="s">
        <v>3716</v>
      </c>
      <c r="FT180" s="144" t="s">
        <v>3717</v>
      </c>
      <c r="FU180" s="144" t="s">
        <v>3718</v>
      </c>
      <c r="FV180" s="144" t="s">
        <v>3719</v>
      </c>
      <c r="FW180" s="144" t="s">
        <v>3709</v>
      </c>
      <c r="FX180" s="144" t="s">
        <v>3710</v>
      </c>
      <c r="FY180" s="144" t="s">
        <v>3711</v>
      </c>
      <c r="FZ180" s="144" t="s">
        <v>3712</v>
      </c>
      <c r="GA180" s="144" t="s">
        <v>3713</v>
      </c>
      <c r="GB180" s="144" t="s">
        <v>3714</v>
      </c>
      <c r="GC180" s="144" t="s">
        <v>3715</v>
      </c>
      <c r="GD180" s="144" t="s">
        <v>3716</v>
      </c>
      <c r="GE180" s="148" t="s">
        <v>3717</v>
      </c>
      <c r="GF180" s="148" t="s">
        <v>3718</v>
      </c>
      <c r="GG180" s="146" t="s">
        <v>3719</v>
      </c>
      <c r="GH180" s="138"/>
      <c r="GI180" s="147" t="s">
        <v>3708</v>
      </c>
      <c r="GJ180" s="138"/>
      <c r="GK180" s="147"/>
      <c r="GL180" s="55"/>
    </row>
    <row r="181" spans="1:194" ht="20.25" customHeight="1">
      <c r="A181" s="86"/>
      <c r="B181" s="24" t="s">
        <v>3720</v>
      </c>
      <c r="C181" s="141" t="s">
        <v>27</v>
      </c>
      <c r="D181" s="142">
        <v>3</v>
      </c>
      <c r="E181" s="143">
        <v>0.10199999999999999</v>
      </c>
      <c r="F181" s="143">
        <v>4.2000000000000003E-2</v>
      </c>
      <c r="G181" s="143">
        <v>2.3E-2</v>
      </c>
      <c r="H181" s="143">
        <v>0</v>
      </c>
      <c r="I181" s="143">
        <v>0</v>
      </c>
      <c r="J181" s="143">
        <v>0</v>
      </c>
      <c r="K181" s="143">
        <v>0</v>
      </c>
      <c r="L181" s="143">
        <v>0</v>
      </c>
      <c r="M181" s="143"/>
      <c r="N181" s="143"/>
      <c r="O181" s="144">
        <f t="shared" si="448"/>
        <v>0.16699999999999998</v>
      </c>
      <c r="P181" s="143">
        <v>9.9000000000000005E-2</v>
      </c>
      <c r="Q181" s="143">
        <v>0.04</v>
      </c>
      <c r="R181" s="143">
        <v>2.3E-2</v>
      </c>
      <c r="S181" s="143">
        <v>0</v>
      </c>
      <c r="T181" s="143">
        <v>0</v>
      </c>
      <c r="U181" s="143">
        <v>0</v>
      </c>
      <c r="V181" s="143">
        <v>0</v>
      </c>
      <c r="W181" s="143">
        <v>0</v>
      </c>
      <c r="X181" s="143"/>
      <c r="Y181" s="143"/>
      <c r="Z181" s="144">
        <f t="shared" si="449"/>
        <v>0.16200000000000001</v>
      </c>
      <c r="AA181" s="143">
        <v>9.6000000000000002E-2</v>
      </c>
      <c r="AB181" s="143">
        <v>3.9E-2</v>
      </c>
      <c r="AC181" s="143">
        <v>2.1999999999999999E-2</v>
      </c>
      <c r="AD181" s="143">
        <v>0</v>
      </c>
      <c r="AE181" s="143">
        <v>0</v>
      </c>
      <c r="AF181" s="143">
        <v>0</v>
      </c>
      <c r="AG181" s="143">
        <v>0</v>
      </c>
      <c r="AH181" s="143">
        <v>0</v>
      </c>
      <c r="AI181" s="143"/>
      <c r="AJ181" s="143"/>
      <c r="AK181" s="144">
        <f t="shared" si="450"/>
        <v>0.157</v>
      </c>
      <c r="AL181" s="143">
        <v>0</v>
      </c>
      <c r="AM181" s="143">
        <v>0</v>
      </c>
      <c r="AN181" s="143">
        <v>0</v>
      </c>
      <c r="AO181" s="143">
        <v>0.81599999999999995</v>
      </c>
      <c r="AP181" s="143">
        <v>0</v>
      </c>
      <c r="AQ181" s="143">
        <v>0</v>
      </c>
      <c r="AR181" s="143">
        <v>0</v>
      </c>
      <c r="AS181" s="143">
        <v>0</v>
      </c>
      <c r="AT181" s="143"/>
      <c r="AU181" s="143"/>
      <c r="AV181" s="144">
        <f t="shared" si="451"/>
        <v>0.81599999999999995</v>
      </c>
      <c r="AW181" s="143">
        <v>0</v>
      </c>
      <c r="AX181" s="143">
        <v>0</v>
      </c>
      <c r="AY181" s="143">
        <v>0</v>
      </c>
      <c r="AZ181" s="143">
        <v>0.80500000000000005</v>
      </c>
      <c r="BA181" s="143">
        <v>0</v>
      </c>
      <c r="BB181" s="143">
        <v>0</v>
      </c>
      <c r="BC181" s="143">
        <v>0</v>
      </c>
      <c r="BD181" s="143">
        <v>0</v>
      </c>
      <c r="BE181" s="143"/>
      <c r="BF181" s="143"/>
      <c r="BG181" s="144">
        <f t="shared" si="452"/>
        <v>0.80500000000000005</v>
      </c>
      <c r="BH181" s="143">
        <v>0</v>
      </c>
      <c r="BI181" s="143">
        <v>0</v>
      </c>
      <c r="BJ181" s="143">
        <v>0</v>
      </c>
      <c r="BK181" s="143">
        <v>3.218</v>
      </c>
      <c r="BL181" s="143">
        <v>0</v>
      </c>
      <c r="BM181" s="143">
        <v>0</v>
      </c>
      <c r="BN181" s="143">
        <v>0</v>
      </c>
      <c r="BO181" s="143">
        <v>0</v>
      </c>
      <c r="BP181" s="143"/>
      <c r="BQ181" s="143"/>
      <c r="BR181" s="144">
        <f t="shared" si="453"/>
        <v>3.218</v>
      </c>
      <c r="BS181" s="143">
        <v>0</v>
      </c>
      <c r="BT181" s="143">
        <v>0</v>
      </c>
      <c r="BU181" s="143">
        <v>0</v>
      </c>
      <c r="BV181" s="143">
        <v>3.238</v>
      </c>
      <c r="BW181" s="143">
        <v>0</v>
      </c>
      <c r="BX181" s="143">
        <v>0</v>
      </c>
      <c r="BY181" s="143">
        <v>0</v>
      </c>
      <c r="BZ181" s="143">
        <v>0</v>
      </c>
      <c r="CA181" s="143"/>
      <c r="CB181" s="143"/>
      <c r="CC181" s="144">
        <f t="shared" si="454"/>
        <v>3.238</v>
      </c>
      <c r="CD181" s="143">
        <v>0</v>
      </c>
      <c r="CE181" s="143">
        <v>0</v>
      </c>
      <c r="CF181" s="143">
        <v>0</v>
      </c>
      <c r="CG181" s="143">
        <v>0</v>
      </c>
      <c r="CH181" s="143">
        <v>0</v>
      </c>
      <c r="CI181" s="143">
        <v>0</v>
      </c>
      <c r="CJ181" s="143">
        <v>0</v>
      </c>
      <c r="CK181" s="143">
        <v>0</v>
      </c>
      <c r="CL181" s="145"/>
      <c r="CM181" s="145"/>
      <c r="CN181" s="146">
        <f t="shared" si="455"/>
        <v>0</v>
      </c>
      <c r="CO181" s="138"/>
      <c r="CP181" s="147" t="s">
        <v>3721</v>
      </c>
      <c r="CQ181" s="138"/>
      <c r="CR181" s="147"/>
      <c r="CS181" s="55"/>
      <c r="CT181" s="55"/>
      <c r="CU181" s="24" t="s">
        <v>3720</v>
      </c>
      <c r="CV181" s="141" t="s">
        <v>27</v>
      </c>
      <c r="CW181" s="142">
        <v>3</v>
      </c>
      <c r="CX181" s="143" t="s">
        <v>3722</v>
      </c>
      <c r="CY181" s="143" t="s">
        <v>3723</v>
      </c>
      <c r="CZ181" s="143" t="s">
        <v>3724</v>
      </c>
      <c r="DA181" s="143" t="s">
        <v>3725</v>
      </c>
      <c r="DB181" s="143" t="s">
        <v>3726</v>
      </c>
      <c r="DC181" s="143" t="s">
        <v>3727</v>
      </c>
      <c r="DD181" s="143" t="s">
        <v>3728</v>
      </c>
      <c r="DE181" s="143" t="s">
        <v>3729</v>
      </c>
      <c r="DF181" s="143" t="s">
        <v>3730</v>
      </c>
      <c r="DG181" s="143" t="s">
        <v>3731</v>
      </c>
      <c r="DH181" s="144" t="s">
        <v>3732</v>
      </c>
      <c r="DI181" s="143" t="s">
        <v>3722</v>
      </c>
      <c r="DJ181" s="143" t="s">
        <v>3723</v>
      </c>
      <c r="DK181" s="143" t="s">
        <v>3724</v>
      </c>
      <c r="DL181" s="143" t="s">
        <v>3725</v>
      </c>
      <c r="DM181" s="143" t="s">
        <v>3726</v>
      </c>
      <c r="DN181" s="143" t="s">
        <v>3727</v>
      </c>
      <c r="DO181" s="143" t="s">
        <v>3728</v>
      </c>
      <c r="DP181" s="143" t="s">
        <v>3729</v>
      </c>
      <c r="DQ181" s="143" t="s">
        <v>3730</v>
      </c>
      <c r="DR181" s="143" t="s">
        <v>3731</v>
      </c>
      <c r="DS181" s="144" t="s">
        <v>3732</v>
      </c>
      <c r="DT181" s="143" t="s">
        <v>3722</v>
      </c>
      <c r="DU181" s="143" t="s">
        <v>3723</v>
      </c>
      <c r="DV181" s="143" t="s">
        <v>3724</v>
      </c>
      <c r="DW181" s="143" t="s">
        <v>3725</v>
      </c>
      <c r="DX181" s="143" t="s">
        <v>3726</v>
      </c>
      <c r="DY181" s="143" t="s">
        <v>3727</v>
      </c>
      <c r="DZ181" s="143" t="s">
        <v>3728</v>
      </c>
      <c r="EA181" s="143" t="s">
        <v>3729</v>
      </c>
      <c r="EB181" s="143" t="s">
        <v>3730</v>
      </c>
      <c r="EC181" s="143" t="s">
        <v>3731</v>
      </c>
      <c r="ED181" s="144" t="s">
        <v>3732</v>
      </c>
      <c r="EE181" s="143" t="s">
        <v>3722</v>
      </c>
      <c r="EF181" s="143" t="s">
        <v>3723</v>
      </c>
      <c r="EG181" s="143" t="s">
        <v>3724</v>
      </c>
      <c r="EH181" s="143" t="s">
        <v>3725</v>
      </c>
      <c r="EI181" s="143" t="s">
        <v>3726</v>
      </c>
      <c r="EJ181" s="143" t="s">
        <v>3727</v>
      </c>
      <c r="EK181" s="143" t="s">
        <v>3728</v>
      </c>
      <c r="EL181" s="143" t="s">
        <v>3729</v>
      </c>
      <c r="EM181" s="143" t="s">
        <v>3730</v>
      </c>
      <c r="EN181" s="143" t="s">
        <v>3731</v>
      </c>
      <c r="EO181" s="144" t="s">
        <v>3732</v>
      </c>
      <c r="EP181" s="143" t="s">
        <v>3722</v>
      </c>
      <c r="EQ181" s="143" t="s">
        <v>3723</v>
      </c>
      <c r="ER181" s="143" t="s">
        <v>3724</v>
      </c>
      <c r="ES181" s="143" t="s">
        <v>3725</v>
      </c>
      <c r="ET181" s="143" t="s">
        <v>3726</v>
      </c>
      <c r="EU181" s="143" t="s">
        <v>3727</v>
      </c>
      <c r="EV181" s="143" t="s">
        <v>3728</v>
      </c>
      <c r="EW181" s="143" t="s">
        <v>3729</v>
      </c>
      <c r="EX181" s="143" t="s">
        <v>3730</v>
      </c>
      <c r="EY181" s="143" t="s">
        <v>3731</v>
      </c>
      <c r="EZ181" s="144" t="s">
        <v>3732</v>
      </c>
      <c r="FA181" s="143" t="s">
        <v>3722</v>
      </c>
      <c r="FB181" s="143" t="s">
        <v>3723</v>
      </c>
      <c r="FC181" s="143" t="s">
        <v>3724</v>
      </c>
      <c r="FD181" s="143" t="s">
        <v>3725</v>
      </c>
      <c r="FE181" s="143" t="s">
        <v>3726</v>
      </c>
      <c r="FF181" s="143" t="s">
        <v>3727</v>
      </c>
      <c r="FG181" s="143" t="s">
        <v>3728</v>
      </c>
      <c r="FH181" s="143" t="s">
        <v>3729</v>
      </c>
      <c r="FI181" s="143" t="s">
        <v>3730</v>
      </c>
      <c r="FJ181" s="143" t="s">
        <v>3731</v>
      </c>
      <c r="FK181" s="144" t="s">
        <v>3732</v>
      </c>
      <c r="FL181" s="143" t="s">
        <v>3722</v>
      </c>
      <c r="FM181" s="143" t="s">
        <v>3723</v>
      </c>
      <c r="FN181" s="143" t="s">
        <v>3724</v>
      </c>
      <c r="FO181" s="143" t="s">
        <v>3725</v>
      </c>
      <c r="FP181" s="143" t="s">
        <v>3726</v>
      </c>
      <c r="FQ181" s="143" t="s">
        <v>3727</v>
      </c>
      <c r="FR181" s="143" t="s">
        <v>3728</v>
      </c>
      <c r="FS181" s="143" t="s">
        <v>3729</v>
      </c>
      <c r="FT181" s="143" t="s">
        <v>3730</v>
      </c>
      <c r="FU181" s="143" t="s">
        <v>3731</v>
      </c>
      <c r="FV181" s="144" t="s">
        <v>3732</v>
      </c>
      <c r="FW181" s="143" t="s">
        <v>3722</v>
      </c>
      <c r="FX181" s="143" t="s">
        <v>3723</v>
      </c>
      <c r="FY181" s="143" t="s">
        <v>3724</v>
      </c>
      <c r="FZ181" s="143" t="s">
        <v>3725</v>
      </c>
      <c r="GA181" s="143" t="s">
        <v>3726</v>
      </c>
      <c r="GB181" s="143" t="s">
        <v>3727</v>
      </c>
      <c r="GC181" s="143" t="s">
        <v>3728</v>
      </c>
      <c r="GD181" s="143" t="s">
        <v>3729</v>
      </c>
      <c r="GE181" s="145" t="s">
        <v>3730</v>
      </c>
      <c r="GF181" s="145" t="s">
        <v>3731</v>
      </c>
      <c r="GG181" s="146" t="s">
        <v>3732</v>
      </c>
      <c r="GH181" s="138"/>
      <c r="GI181" s="147" t="s">
        <v>3721</v>
      </c>
      <c r="GJ181" s="138"/>
      <c r="GK181" s="147"/>
      <c r="GL181" s="55"/>
    </row>
    <row r="182" spans="1:194" ht="20.25" customHeight="1">
      <c r="A182" s="86"/>
      <c r="B182" s="24" t="s">
        <v>3733</v>
      </c>
      <c r="C182" s="141" t="s">
        <v>27</v>
      </c>
      <c r="D182" s="142">
        <v>3</v>
      </c>
      <c r="E182" s="143">
        <v>0</v>
      </c>
      <c r="F182" s="143">
        <v>0</v>
      </c>
      <c r="G182" s="143">
        <v>0</v>
      </c>
      <c r="H182" s="143">
        <v>0</v>
      </c>
      <c r="I182" s="143">
        <v>0</v>
      </c>
      <c r="J182" s="143">
        <v>0</v>
      </c>
      <c r="K182" s="143">
        <v>0</v>
      </c>
      <c r="L182" s="143">
        <v>0</v>
      </c>
      <c r="M182" s="143"/>
      <c r="N182" s="143"/>
      <c r="O182" s="144">
        <f t="shared" si="448"/>
        <v>0</v>
      </c>
      <c r="P182" s="143">
        <v>0</v>
      </c>
      <c r="Q182" s="143">
        <v>0</v>
      </c>
      <c r="R182" s="143">
        <v>0</v>
      </c>
      <c r="S182" s="143">
        <v>0</v>
      </c>
      <c r="T182" s="143">
        <v>0</v>
      </c>
      <c r="U182" s="143">
        <v>0</v>
      </c>
      <c r="V182" s="143">
        <v>0</v>
      </c>
      <c r="W182" s="143">
        <v>0</v>
      </c>
      <c r="X182" s="143"/>
      <c r="Y182" s="143"/>
      <c r="Z182" s="144">
        <f t="shared" si="449"/>
        <v>0</v>
      </c>
      <c r="AA182" s="143">
        <v>0</v>
      </c>
      <c r="AB182" s="143">
        <v>0</v>
      </c>
      <c r="AC182" s="143">
        <v>0</v>
      </c>
      <c r="AD182" s="143">
        <v>0</v>
      </c>
      <c r="AE182" s="143">
        <v>0</v>
      </c>
      <c r="AF182" s="143">
        <v>0</v>
      </c>
      <c r="AG182" s="143">
        <v>0</v>
      </c>
      <c r="AH182" s="143">
        <v>0</v>
      </c>
      <c r="AI182" s="143"/>
      <c r="AJ182" s="143"/>
      <c r="AK182" s="144">
        <f t="shared" si="450"/>
        <v>0</v>
      </c>
      <c r="AL182" s="143">
        <v>0</v>
      </c>
      <c r="AM182" s="143">
        <v>0</v>
      </c>
      <c r="AN182" s="143">
        <v>0</v>
      </c>
      <c r="AO182" s="143">
        <v>0</v>
      </c>
      <c r="AP182" s="143">
        <v>0</v>
      </c>
      <c r="AQ182" s="143">
        <v>0</v>
      </c>
      <c r="AR182" s="143">
        <v>0</v>
      </c>
      <c r="AS182" s="143">
        <v>0</v>
      </c>
      <c r="AT182" s="143"/>
      <c r="AU182" s="143"/>
      <c r="AV182" s="144">
        <f t="shared" si="451"/>
        <v>0</v>
      </c>
      <c r="AW182" s="143">
        <v>0</v>
      </c>
      <c r="AX182" s="143">
        <v>0</v>
      </c>
      <c r="AY182" s="143">
        <v>0</v>
      </c>
      <c r="AZ182" s="143">
        <v>0</v>
      </c>
      <c r="BA182" s="143">
        <v>0</v>
      </c>
      <c r="BB182" s="143">
        <v>0</v>
      </c>
      <c r="BC182" s="143">
        <v>0</v>
      </c>
      <c r="BD182" s="143">
        <v>0</v>
      </c>
      <c r="BE182" s="143"/>
      <c r="BF182" s="143"/>
      <c r="BG182" s="144">
        <f t="shared" si="452"/>
        <v>0</v>
      </c>
      <c r="BH182" s="143">
        <v>0</v>
      </c>
      <c r="BI182" s="143">
        <v>0</v>
      </c>
      <c r="BJ182" s="143">
        <v>0</v>
      </c>
      <c r="BK182" s="143">
        <v>0</v>
      </c>
      <c r="BL182" s="143">
        <v>0</v>
      </c>
      <c r="BM182" s="143">
        <v>0</v>
      </c>
      <c r="BN182" s="143">
        <v>0</v>
      </c>
      <c r="BO182" s="143">
        <v>0</v>
      </c>
      <c r="BP182" s="143"/>
      <c r="BQ182" s="143"/>
      <c r="BR182" s="144">
        <f t="shared" si="453"/>
        <v>0</v>
      </c>
      <c r="BS182" s="143">
        <v>0</v>
      </c>
      <c r="BT182" s="143">
        <v>0</v>
      </c>
      <c r="BU182" s="143">
        <v>0</v>
      </c>
      <c r="BV182" s="143">
        <v>0.22600000000000001</v>
      </c>
      <c r="BW182" s="143">
        <v>0</v>
      </c>
      <c r="BX182" s="143">
        <v>0</v>
      </c>
      <c r="BY182" s="143">
        <v>0</v>
      </c>
      <c r="BZ182" s="143">
        <v>0</v>
      </c>
      <c r="CA182" s="143"/>
      <c r="CB182" s="143"/>
      <c r="CC182" s="144">
        <f t="shared" si="454"/>
        <v>0.22600000000000001</v>
      </c>
      <c r="CD182" s="143">
        <v>0</v>
      </c>
      <c r="CE182" s="143">
        <v>0</v>
      </c>
      <c r="CF182" s="143">
        <v>0</v>
      </c>
      <c r="CG182" s="143">
        <v>0.22600000000000001</v>
      </c>
      <c r="CH182" s="143">
        <v>0</v>
      </c>
      <c r="CI182" s="143">
        <v>0</v>
      </c>
      <c r="CJ182" s="143">
        <v>0</v>
      </c>
      <c r="CK182" s="143">
        <v>0</v>
      </c>
      <c r="CL182" s="145"/>
      <c r="CM182" s="145"/>
      <c r="CN182" s="146">
        <f t="shared" si="455"/>
        <v>0.22600000000000001</v>
      </c>
      <c r="CO182" s="138"/>
      <c r="CP182" s="147" t="s">
        <v>3734</v>
      </c>
      <c r="CQ182" s="138"/>
      <c r="CR182" s="147"/>
      <c r="CS182" s="55"/>
      <c r="CT182" s="55"/>
      <c r="CU182" s="24" t="s">
        <v>3733</v>
      </c>
      <c r="CV182" s="141" t="s">
        <v>27</v>
      </c>
      <c r="CW182" s="142">
        <v>3</v>
      </c>
      <c r="CX182" s="143" t="s">
        <v>3735</v>
      </c>
      <c r="CY182" s="143" t="s">
        <v>3736</v>
      </c>
      <c r="CZ182" s="143" t="s">
        <v>3737</v>
      </c>
      <c r="DA182" s="143" t="s">
        <v>3738</v>
      </c>
      <c r="DB182" s="143" t="s">
        <v>3739</v>
      </c>
      <c r="DC182" s="143" t="s">
        <v>3740</v>
      </c>
      <c r="DD182" s="143" t="s">
        <v>3741</v>
      </c>
      <c r="DE182" s="143" t="s">
        <v>3742</v>
      </c>
      <c r="DF182" s="143" t="s">
        <v>3743</v>
      </c>
      <c r="DG182" s="143" t="s">
        <v>3744</v>
      </c>
      <c r="DH182" s="144" t="s">
        <v>3745</v>
      </c>
      <c r="DI182" s="143" t="s">
        <v>3735</v>
      </c>
      <c r="DJ182" s="143" t="s">
        <v>3736</v>
      </c>
      <c r="DK182" s="143" t="s">
        <v>3737</v>
      </c>
      <c r="DL182" s="143" t="s">
        <v>3738</v>
      </c>
      <c r="DM182" s="143" t="s">
        <v>3739</v>
      </c>
      <c r="DN182" s="143" t="s">
        <v>3740</v>
      </c>
      <c r="DO182" s="143" t="s">
        <v>3741</v>
      </c>
      <c r="DP182" s="143" t="s">
        <v>3742</v>
      </c>
      <c r="DQ182" s="143" t="s">
        <v>3743</v>
      </c>
      <c r="DR182" s="143" t="s">
        <v>3744</v>
      </c>
      <c r="DS182" s="144" t="s">
        <v>3745</v>
      </c>
      <c r="DT182" s="143" t="s">
        <v>3735</v>
      </c>
      <c r="DU182" s="143" t="s">
        <v>3736</v>
      </c>
      <c r="DV182" s="143" t="s">
        <v>3737</v>
      </c>
      <c r="DW182" s="143" t="s">
        <v>3738</v>
      </c>
      <c r="DX182" s="143" t="s">
        <v>3739</v>
      </c>
      <c r="DY182" s="143" t="s">
        <v>3740</v>
      </c>
      <c r="DZ182" s="143" t="s">
        <v>3741</v>
      </c>
      <c r="EA182" s="143" t="s">
        <v>3742</v>
      </c>
      <c r="EB182" s="143" t="s">
        <v>3743</v>
      </c>
      <c r="EC182" s="143" t="s">
        <v>3744</v>
      </c>
      <c r="ED182" s="144" t="s">
        <v>3745</v>
      </c>
      <c r="EE182" s="143" t="s">
        <v>3735</v>
      </c>
      <c r="EF182" s="143" t="s">
        <v>3736</v>
      </c>
      <c r="EG182" s="143" t="s">
        <v>3737</v>
      </c>
      <c r="EH182" s="143" t="s">
        <v>3738</v>
      </c>
      <c r="EI182" s="143" t="s">
        <v>3739</v>
      </c>
      <c r="EJ182" s="143" t="s">
        <v>3740</v>
      </c>
      <c r="EK182" s="143" t="s">
        <v>3741</v>
      </c>
      <c r="EL182" s="143" t="s">
        <v>3742</v>
      </c>
      <c r="EM182" s="143" t="s">
        <v>3743</v>
      </c>
      <c r="EN182" s="143" t="s">
        <v>3744</v>
      </c>
      <c r="EO182" s="144" t="s">
        <v>3745</v>
      </c>
      <c r="EP182" s="143" t="s">
        <v>3735</v>
      </c>
      <c r="EQ182" s="143" t="s">
        <v>3736</v>
      </c>
      <c r="ER182" s="143" t="s">
        <v>3737</v>
      </c>
      <c r="ES182" s="143" t="s">
        <v>3738</v>
      </c>
      <c r="ET182" s="143" t="s">
        <v>3739</v>
      </c>
      <c r="EU182" s="143" t="s">
        <v>3740</v>
      </c>
      <c r="EV182" s="143" t="s">
        <v>3741</v>
      </c>
      <c r="EW182" s="143" t="s">
        <v>3742</v>
      </c>
      <c r="EX182" s="143" t="s">
        <v>3743</v>
      </c>
      <c r="EY182" s="143" t="s">
        <v>3744</v>
      </c>
      <c r="EZ182" s="144" t="s">
        <v>3745</v>
      </c>
      <c r="FA182" s="143" t="s">
        <v>3735</v>
      </c>
      <c r="FB182" s="143" t="s">
        <v>3736</v>
      </c>
      <c r="FC182" s="143" t="s">
        <v>3737</v>
      </c>
      <c r="FD182" s="143" t="s">
        <v>3738</v>
      </c>
      <c r="FE182" s="143" t="s">
        <v>3739</v>
      </c>
      <c r="FF182" s="143" t="s">
        <v>3740</v>
      </c>
      <c r="FG182" s="143" t="s">
        <v>3741</v>
      </c>
      <c r="FH182" s="143" t="s">
        <v>3742</v>
      </c>
      <c r="FI182" s="143" t="s">
        <v>3743</v>
      </c>
      <c r="FJ182" s="143" t="s">
        <v>3744</v>
      </c>
      <c r="FK182" s="144" t="s">
        <v>3745</v>
      </c>
      <c r="FL182" s="143" t="s">
        <v>3735</v>
      </c>
      <c r="FM182" s="143" t="s">
        <v>3736</v>
      </c>
      <c r="FN182" s="143" t="s">
        <v>3737</v>
      </c>
      <c r="FO182" s="143" t="s">
        <v>3738</v>
      </c>
      <c r="FP182" s="143" t="s">
        <v>3739</v>
      </c>
      <c r="FQ182" s="143" t="s">
        <v>3740</v>
      </c>
      <c r="FR182" s="143" t="s">
        <v>3741</v>
      </c>
      <c r="FS182" s="143" t="s">
        <v>3742</v>
      </c>
      <c r="FT182" s="143" t="s">
        <v>3743</v>
      </c>
      <c r="FU182" s="143" t="s">
        <v>3744</v>
      </c>
      <c r="FV182" s="144" t="s">
        <v>3745</v>
      </c>
      <c r="FW182" s="143" t="s">
        <v>3735</v>
      </c>
      <c r="FX182" s="143" t="s">
        <v>3736</v>
      </c>
      <c r="FY182" s="143" t="s">
        <v>3737</v>
      </c>
      <c r="FZ182" s="143" t="s">
        <v>3738</v>
      </c>
      <c r="GA182" s="143" t="s">
        <v>3739</v>
      </c>
      <c r="GB182" s="143" t="s">
        <v>3740</v>
      </c>
      <c r="GC182" s="143" t="s">
        <v>3741</v>
      </c>
      <c r="GD182" s="143" t="s">
        <v>3742</v>
      </c>
      <c r="GE182" s="145" t="s">
        <v>3743</v>
      </c>
      <c r="GF182" s="145" t="s">
        <v>3744</v>
      </c>
      <c r="GG182" s="146" t="s">
        <v>3745</v>
      </c>
      <c r="GH182" s="138"/>
      <c r="GI182" s="147" t="s">
        <v>3734</v>
      </c>
      <c r="GJ182" s="138"/>
      <c r="GK182" s="147"/>
      <c r="GL182" s="55"/>
    </row>
    <row r="183" spans="1:194" ht="20.25" customHeight="1">
      <c r="A183" s="86"/>
      <c r="B183" s="24" t="s">
        <v>3746</v>
      </c>
      <c r="C183" s="141" t="s">
        <v>27</v>
      </c>
      <c r="D183" s="142">
        <v>3</v>
      </c>
      <c r="E183" s="144">
        <f t="shared" ref="E183:L183" si="496">IFERROR(SUM(E181:E182), 0)</f>
        <v>0.10199999999999999</v>
      </c>
      <c r="F183" s="144">
        <f t="shared" si="496"/>
        <v>4.2000000000000003E-2</v>
      </c>
      <c r="G183" s="144">
        <f t="shared" si="496"/>
        <v>2.3E-2</v>
      </c>
      <c r="H183" s="144">
        <f t="shared" si="496"/>
        <v>0</v>
      </c>
      <c r="I183" s="144">
        <f t="shared" si="496"/>
        <v>0</v>
      </c>
      <c r="J183" s="144">
        <f t="shared" si="496"/>
        <v>0</v>
      </c>
      <c r="K183" s="144">
        <f t="shared" si="496"/>
        <v>0</v>
      </c>
      <c r="L183" s="144">
        <f t="shared" si="496"/>
        <v>0</v>
      </c>
      <c r="M183" s="144">
        <f>IFERROR(SUM(M181:M182), 0)</f>
        <v>0</v>
      </c>
      <c r="N183" s="144">
        <f>IFERROR(SUM(N181:N182), 0)</f>
        <v>0</v>
      </c>
      <c r="O183" s="144">
        <f t="shared" si="448"/>
        <v>0.16699999999999998</v>
      </c>
      <c r="P183" s="144">
        <f t="shared" ref="P183:Y183" si="497">IFERROR(SUM(P181:P182), 0)</f>
        <v>9.9000000000000005E-2</v>
      </c>
      <c r="Q183" s="144">
        <f t="shared" si="497"/>
        <v>0.04</v>
      </c>
      <c r="R183" s="144">
        <f t="shared" si="497"/>
        <v>2.3E-2</v>
      </c>
      <c r="S183" s="144">
        <f t="shared" si="497"/>
        <v>0</v>
      </c>
      <c r="T183" s="144">
        <f t="shared" si="497"/>
        <v>0</v>
      </c>
      <c r="U183" s="144">
        <f t="shared" si="497"/>
        <v>0</v>
      </c>
      <c r="V183" s="144">
        <f t="shared" si="497"/>
        <v>0</v>
      </c>
      <c r="W183" s="144">
        <f t="shared" si="497"/>
        <v>0</v>
      </c>
      <c r="X183" s="144">
        <f t="shared" si="497"/>
        <v>0</v>
      </c>
      <c r="Y183" s="144">
        <f t="shared" si="497"/>
        <v>0</v>
      </c>
      <c r="Z183" s="144">
        <f t="shared" si="449"/>
        <v>0.16200000000000001</v>
      </c>
      <c r="AA183" s="144">
        <f t="shared" ref="AA183:AJ183" si="498">IFERROR(SUM(AA181:AA182), 0)</f>
        <v>9.6000000000000002E-2</v>
      </c>
      <c r="AB183" s="144">
        <f t="shared" si="498"/>
        <v>3.9E-2</v>
      </c>
      <c r="AC183" s="144">
        <f t="shared" si="498"/>
        <v>2.1999999999999999E-2</v>
      </c>
      <c r="AD183" s="144">
        <f t="shared" si="498"/>
        <v>0</v>
      </c>
      <c r="AE183" s="144">
        <f t="shared" si="498"/>
        <v>0</v>
      </c>
      <c r="AF183" s="144">
        <f t="shared" si="498"/>
        <v>0</v>
      </c>
      <c r="AG183" s="144">
        <f t="shared" si="498"/>
        <v>0</v>
      </c>
      <c r="AH183" s="144">
        <f t="shared" si="498"/>
        <v>0</v>
      </c>
      <c r="AI183" s="144">
        <f t="shared" si="498"/>
        <v>0</v>
      </c>
      <c r="AJ183" s="144">
        <f t="shared" si="498"/>
        <v>0</v>
      </c>
      <c r="AK183" s="144">
        <f t="shared" si="450"/>
        <v>0.157</v>
      </c>
      <c r="AL183" s="144">
        <f t="shared" ref="AL183:AU183" si="499">IFERROR(SUM(AL181:AL182), 0)</f>
        <v>0</v>
      </c>
      <c r="AM183" s="144">
        <f t="shared" si="499"/>
        <v>0</v>
      </c>
      <c r="AN183" s="144">
        <f t="shared" si="499"/>
        <v>0</v>
      </c>
      <c r="AO183" s="144">
        <f t="shared" si="499"/>
        <v>0.81599999999999995</v>
      </c>
      <c r="AP183" s="144">
        <f t="shared" si="499"/>
        <v>0</v>
      </c>
      <c r="AQ183" s="144">
        <f t="shared" si="499"/>
        <v>0</v>
      </c>
      <c r="AR183" s="144">
        <f t="shared" si="499"/>
        <v>0</v>
      </c>
      <c r="AS183" s="144">
        <f t="shared" si="499"/>
        <v>0</v>
      </c>
      <c r="AT183" s="144">
        <f t="shared" si="499"/>
        <v>0</v>
      </c>
      <c r="AU183" s="144">
        <f t="shared" si="499"/>
        <v>0</v>
      </c>
      <c r="AV183" s="144">
        <f t="shared" si="451"/>
        <v>0.81599999999999995</v>
      </c>
      <c r="AW183" s="144">
        <f t="shared" ref="AW183:BF183" si="500">IFERROR(SUM(AW181:AW182), 0)</f>
        <v>0</v>
      </c>
      <c r="AX183" s="144">
        <f t="shared" si="500"/>
        <v>0</v>
      </c>
      <c r="AY183" s="144">
        <f t="shared" si="500"/>
        <v>0</v>
      </c>
      <c r="AZ183" s="144">
        <f t="shared" si="500"/>
        <v>0.80500000000000005</v>
      </c>
      <c r="BA183" s="144">
        <f t="shared" si="500"/>
        <v>0</v>
      </c>
      <c r="BB183" s="144">
        <f t="shared" si="500"/>
        <v>0</v>
      </c>
      <c r="BC183" s="144">
        <f t="shared" si="500"/>
        <v>0</v>
      </c>
      <c r="BD183" s="144">
        <f t="shared" si="500"/>
        <v>0</v>
      </c>
      <c r="BE183" s="144">
        <f t="shared" si="500"/>
        <v>0</v>
      </c>
      <c r="BF183" s="144">
        <f t="shared" si="500"/>
        <v>0</v>
      </c>
      <c r="BG183" s="144">
        <f t="shared" si="452"/>
        <v>0.80500000000000005</v>
      </c>
      <c r="BH183" s="144">
        <f t="shared" ref="BH183:BQ183" si="501">IFERROR(SUM(BH181:BH182), 0)</f>
        <v>0</v>
      </c>
      <c r="BI183" s="144">
        <f t="shared" si="501"/>
        <v>0</v>
      </c>
      <c r="BJ183" s="144">
        <f t="shared" si="501"/>
        <v>0</v>
      </c>
      <c r="BK183" s="144">
        <f t="shared" si="501"/>
        <v>3.218</v>
      </c>
      <c r="BL183" s="144">
        <f t="shared" si="501"/>
        <v>0</v>
      </c>
      <c r="BM183" s="144">
        <f t="shared" si="501"/>
        <v>0</v>
      </c>
      <c r="BN183" s="144">
        <f t="shared" si="501"/>
        <v>0</v>
      </c>
      <c r="BO183" s="144">
        <f t="shared" si="501"/>
        <v>0</v>
      </c>
      <c r="BP183" s="144">
        <f t="shared" si="501"/>
        <v>0</v>
      </c>
      <c r="BQ183" s="144">
        <f t="shared" si="501"/>
        <v>0</v>
      </c>
      <c r="BR183" s="144">
        <f t="shared" si="453"/>
        <v>3.218</v>
      </c>
      <c r="BS183" s="144">
        <f t="shared" ref="BS183:CB183" si="502">IFERROR(SUM(BS181:BS182), 0)</f>
        <v>0</v>
      </c>
      <c r="BT183" s="144">
        <f t="shared" si="502"/>
        <v>0</v>
      </c>
      <c r="BU183" s="144">
        <f t="shared" si="502"/>
        <v>0</v>
      </c>
      <c r="BV183" s="144">
        <f t="shared" si="502"/>
        <v>3.464</v>
      </c>
      <c r="BW183" s="144">
        <f t="shared" si="502"/>
        <v>0</v>
      </c>
      <c r="BX183" s="144">
        <f t="shared" si="502"/>
        <v>0</v>
      </c>
      <c r="BY183" s="144">
        <f t="shared" si="502"/>
        <v>0</v>
      </c>
      <c r="BZ183" s="144">
        <f t="shared" si="502"/>
        <v>0</v>
      </c>
      <c r="CA183" s="144">
        <f t="shared" si="502"/>
        <v>0</v>
      </c>
      <c r="CB183" s="144">
        <f t="shared" si="502"/>
        <v>0</v>
      </c>
      <c r="CC183" s="144">
        <f t="shared" si="454"/>
        <v>3.464</v>
      </c>
      <c r="CD183" s="144">
        <f t="shared" ref="CD183:CM183" si="503">IFERROR(SUM(CD181:CD182), 0)</f>
        <v>0</v>
      </c>
      <c r="CE183" s="144">
        <f t="shared" si="503"/>
        <v>0</v>
      </c>
      <c r="CF183" s="144">
        <f t="shared" si="503"/>
        <v>0</v>
      </c>
      <c r="CG183" s="144">
        <f t="shared" si="503"/>
        <v>0.22600000000000001</v>
      </c>
      <c r="CH183" s="144">
        <f t="shared" si="503"/>
        <v>0</v>
      </c>
      <c r="CI183" s="144">
        <f t="shared" si="503"/>
        <v>0</v>
      </c>
      <c r="CJ183" s="144">
        <f t="shared" si="503"/>
        <v>0</v>
      </c>
      <c r="CK183" s="144">
        <f t="shared" si="503"/>
        <v>0</v>
      </c>
      <c r="CL183" s="148">
        <f t="shared" si="503"/>
        <v>0</v>
      </c>
      <c r="CM183" s="148">
        <f t="shared" si="503"/>
        <v>0</v>
      </c>
      <c r="CN183" s="146">
        <f t="shared" si="455"/>
        <v>0.22600000000000001</v>
      </c>
      <c r="CO183" s="138"/>
      <c r="CP183" s="147" t="s">
        <v>3747</v>
      </c>
      <c r="CQ183" s="138"/>
      <c r="CR183" s="147"/>
      <c r="CS183" s="55"/>
      <c r="CT183" s="55"/>
      <c r="CU183" s="24" t="s">
        <v>3746</v>
      </c>
      <c r="CV183" s="141" t="s">
        <v>27</v>
      </c>
      <c r="CW183" s="142">
        <v>3</v>
      </c>
      <c r="CX183" s="144" t="s">
        <v>3748</v>
      </c>
      <c r="CY183" s="144" t="s">
        <v>3749</v>
      </c>
      <c r="CZ183" s="144" t="s">
        <v>3750</v>
      </c>
      <c r="DA183" s="144" t="s">
        <v>3751</v>
      </c>
      <c r="DB183" s="144" t="s">
        <v>3752</v>
      </c>
      <c r="DC183" s="144" t="s">
        <v>3753</v>
      </c>
      <c r="DD183" s="144" t="s">
        <v>3754</v>
      </c>
      <c r="DE183" s="144" t="s">
        <v>3755</v>
      </c>
      <c r="DF183" s="144" t="s">
        <v>3756</v>
      </c>
      <c r="DG183" s="144" t="s">
        <v>3757</v>
      </c>
      <c r="DH183" s="144" t="s">
        <v>3758</v>
      </c>
      <c r="DI183" s="144" t="s">
        <v>3748</v>
      </c>
      <c r="DJ183" s="144" t="s">
        <v>3749</v>
      </c>
      <c r="DK183" s="144" t="s">
        <v>3750</v>
      </c>
      <c r="DL183" s="144" t="s">
        <v>3751</v>
      </c>
      <c r="DM183" s="144" t="s">
        <v>3752</v>
      </c>
      <c r="DN183" s="144" t="s">
        <v>3753</v>
      </c>
      <c r="DO183" s="144" t="s">
        <v>3754</v>
      </c>
      <c r="DP183" s="144" t="s">
        <v>3755</v>
      </c>
      <c r="DQ183" s="144" t="s">
        <v>3756</v>
      </c>
      <c r="DR183" s="144" t="s">
        <v>3757</v>
      </c>
      <c r="DS183" s="144" t="s">
        <v>3758</v>
      </c>
      <c r="DT183" s="144" t="s">
        <v>3748</v>
      </c>
      <c r="DU183" s="144" t="s">
        <v>3749</v>
      </c>
      <c r="DV183" s="144" t="s">
        <v>3750</v>
      </c>
      <c r="DW183" s="144" t="s">
        <v>3751</v>
      </c>
      <c r="DX183" s="144" t="s">
        <v>3752</v>
      </c>
      <c r="DY183" s="144" t="s">
        <v>3753</v>
      </c>
      <c r="DZ183" s="144" t="s">
        <v>3754</v>
      </c>
      <c r="EA183" s="144" t="s">
        <v>3755</v>
      </c>
      <c r="EB183" s="144" t="s">
        <v>3756</v>
      </c>
      <c r="EC183" s="144" t="s">
        <v>3757</v>
      </c>
      <c r="ED183" s="144" t="s">
        <v>3758</v>
      </c>
      <c r="EE183" s="144" t="s">
        <v>3748</v>
      </c>
      <c r="EF183" s="144" t="s">
        <v>3749</v>
      </c>
      <c r="EG183" s="144" t="s">
        <v>3750</v>
      </c>
      <c r="EH183" s="144" t="s">
        <v>3751</v>
      </c>
      <c r="EI183" s="144" t="s">
        <v>3752</v>
      </c>
      <c r="EJ183" s="144" t="s">
        <v>3753</v>
      </c>
      <c r="EK183" s="144" t="s">
        <v>3754</v>
      </c>
      <c r="EL183" s="144" t="s">
        <v>3755</v>
      </c>
      <c r="EM183" s="144" t="s">
        <v>3756</v>
      </c>
      <c r="EN183" s="144" t="s">
        <v>3757</v>
      </c>
      <c r="EO183" s="144" t="s">
        <v>3758</v>
      </c>
      <c r="EP183" s="144" t="s">
        <v>3748</v>
      </c>
      <c r="EQ183" s="144" t="s">
        <v>3749</v>
      </c>
      <c r="ER183" s="144" t="s">
        <v>3750</v>
      </c>
      <c r="ES183" s="144" t="s">
        <v>3751</v>
      </c>
      <c r="ET183" s="144" t="s">
        <v>3752</v>
      </c>
      <c r="EU183" s="144" t="s">
        <v>3753</v>
      </c>
      <c r="EV183" s="144" t="s">
        <v>3754</v>
      </c>
      <c r="EW183" s="144" t="s">
        <v>3755</v>
      </c>
      <c r="EX183" s="144" t="s">
        <v>3756</v>
      </c>
      <c r="EY183" s="144" t="s">
        <v>3757</v>
      </c>
      <c r="EZ183" s="144" t="s">
        <v>3758</v>
      </c>
      <c r="FA183" s="144" t="s">
        <v>3748</v>
      </c>
      <c r="FB183" s="144" t="s">
        <v>3749</v>
      </c>
      <c r="FC183" s="144" t="s">
        <v>3750</v>
      </c>
      <c r="FD183" s="144" t="s">
        <v>3751</v>
      </c>
      <c r="FE183" s="144" t="s">
        <v>3752</v>
      </c>
      <c r="FF183" s="144" t="s">
        <v>3753</v>
      </c>
      <c r="FG183" s="144" t="s">
        <v>3754</v>
      </c>
      <c r="FH183" s="144" t="s">
        <v>3755</v>
      </c>
      <c r="FI183" s="144" t="s">
        <v>3756</v>
      </c>
      <c r="FJ183" s="144" t="s">
        <v>3757</v>
      </c>
      <c r="FK183" s="144" t="s">
        <v>3758</v>
      </c>
      <c r="FL183" s="144" t="s">
        <v>3748</v>
      </c>
      <c r="FM183" s="144" t="s">
        <v>3749</v>
      </c>
      <c r="FN183" s="144" t="s">
        <v>3750</v>
      </c>
      <c r="FO183" s="144" t="s">
        <v>3751</v>
      </c>
      <c r="FP183" s="144" t="s">
        <v>3752</v>
      </c>
      <c r="FQ183" s="144" t="s">
        <v>3753</v>
      </c>
      <c r="FR183" s="144" t="s">
        <v>3754</v>
      </c>
      <c r="FS183" s="144" t="s">
        <v>3755</v>
      </c>
      <c r="FT183" s="144" t="s">
        <v>3756</v>
      </c>
      <c r="FU183" s="144" t="s">
        <v>3757</v>
      </c>
      <c r="FV183" s="144" t="s">
        <v>3758</v>
      </c>
      <c r="FW183" s="144" t="s">
        <v>3748</v>
      </c>
      <c r="FX183" s="144" t="s">
        <v>3749</v>
      </c>
      <c r="FY183" s="144" t="s">
        <v>3750</v>
      </c>
      <c r="FZ183" s="144" t="s">
        <v>3751</v>
      </c>
      <c r="GA183" s="144" t="s">
        <v>3752</v>
      </c>
      <c r="GB183" s="144" t="s">
        <v>3753</v>
      </c>
      <c r="GC183" s="144" t="s">
        <v>3754</v>
      </c>
      <c r="GD183" s="144" t="s">
        <v>3755</v>
      </c>
      <c r="GE183" s="148" t="s">
        <v>3756</v>
      </c>
      <c r="GF183" s="148" t="s">
        <v>3757</v>
      </c>
      <c r="GG183" s="146" t="s">
        <v>3758</v>
      </c>
      <c r="GH183" s="138"/>
      <c r="GI183" s="147" t="s">
        <v>3747</v>
      </c>
      <c r="GJ183" s="138"/>
      <c r="GK183" s="147"/>
      <c r="GL183" s="55"/>
    </row>
    <row r="184" spans="1:194" ht="20.25" customHeight="1">
      <c r="A184" s="86"/>
      <c r="B184" s="24" t="s">
        <v>3759</v>
      </c>
      <c r="C184" s="141" t="s">
        <v>27</v>
      </c>
      <c r="D184" s="142">
        <v>3</v>
      </c>
      <c r="E184" s="143">
        <v>0.01</v>
      </c>
      <c r="F184" s="143">
        <v>4.0000000000000001E-3</v>
      </c>
      <c r="G184" s="143">
        <v>2E-3</v>
      </c>
      <c r="H184" s="143">
        <v>0.38900000000000001</v>
      </c>
      <c r="I184" s="143">
        <v>0</v>
      </c>
      <c r="J184" s="143">
        <v>0</v>
      </c>
      <c r="K184" s="143">
        <v>0</v>
      </c>
      <c r="L184" s="143">
        <v>0</v>
      </c>
      <c r="M184" s="143"/>
      <c r="N184" s="143"/>
      <c r="O184" s="144">
        <f t="shared" si="448"/>
        <v>0.40500000000000003</v>
      </c>
      <c r="P184" s="143">
        <v>0</v>
      </c>
      <c r="Q184" s="143">
        <v>0</v>
      </c>
      <c r="R184" s="143">
        <v>0</v>
      </c>
      <c r="S184" s="143">
        <v>0.48599999999999999</v>
      </c>
      <c r="T184" s="143">
        <v>0</v>
      </c>
      <c r="U184" s="143">
        <v>0</v>
      </c>
      <c r="V184" s="143">
        <v>0</v>
      </c>
      <c r="W184" s="143">
        <v>0</v>
      </c>
      <c r="X184" s="143"/>
      <c r="Y184" s="143"/>
      <c r="Z184" s="144">
        <f t="shared" si="449"/>
        <v>0.48599999999999999</v>
      </c>
      <c r="AA184" s="143">
        <v>0</v>
      </c>
      <c r="AB184" s="143">
        <v>0</v>
      </c>
      <c r="AC184" s="143">
        <v>0</v>
      </c>
      <c r="AD184" s="143">
        <v>0.46600000000000003</v>
      </c>
      <c r="AE184" s="143">
        <v>0</v>
      </c>
      <c r="AF184" s="143">
        <v>0</v>
      </c>
      <c r="AG184" s="143">
        <v>0</v>
      </c>
      <c r="AH184" s="143">
        <v>0</v>
      </c>
      <c r="AI184" s="143"/>
      <c r="AJ184" s="143"/>
      <c r="AK184" s="144">
        <f t="shared" si="450"/>
        <v>0.46600000000000003</v>
      </c>
      <c r="AL184" s="143">
        <v>0</v>
      </c>
      <c r="AM184" s="143">
        <v>0</v>
      </c>
      <c r="AN184" s="143">
        <v>0</v>
      </c>
      <c r="AO184" s="143">
        <v>0</v>
      </c>
      <c r="AP184" s="143">
        <v>0</v>
      </c>
      <c r="AQ184" s="143">
        <v>0</v>
      </c>
      <c r="AR184" s="143">
        <v>0</v>
      </c>
      <c r="AS184" s="143">
        <v>0</v>
      </c>
      <c r="AT184" s="143"/>
      <c r="AU184" s="143"/>
      <c r="AV184" s="144">
        <f t="shared" si="451"/>
        <v>0</v>
      </c>
      <c r="AW184" s="143">
        <v>0</v>
      </c>
      <c r="AX184" s="143">
        <v>0</v>
      </c>
      <c r="AY184" s="143">
        <v>0</v>
      </c>
      <c r="AZ184" s="143">
        <v>0</v>
      </c>
      <c r="BA184" s="143">
        <v>0</v>
      </c>
      <c r="BB184" s="143">
        <v>0</v>
      </c>
      <c r="BC184" s="143">
        <v>0</v>
      </c>
      <c r="BD184" s="143">
        <v>0</v>
      </c>
      <c r="BE184" s="143"/>
      <c r="BF184" s="143"/>
      <c r="BG184" s="144">
        <f t="shared" si="452"/>
        <v>0</v>
      </c>
      <c r="BH184" s="143">
        <v>0</v>
      </c>
      <c r="BI184" s="143">
        <v>0</v>
      </c>
      <c r="BJ184" s="143">
        <v>0</v>
      </c>
      <c r="BK184" s="143">
        <v>0</v>
      </c>
      <c r="BL184" s="143">
        <v>0</v>
      </c>
      <c r="BM184" s="143">
        <v>0</v>
      </c>
      <c r="BN184" s="143">
        <v>0</v>
      </c>
      <c r="BO184" s="143">
        <v>0</v>
      </c>
      <c r="BP184" s="143"/>
      <c r="BQ184" s="143"/>
      <c r="BR184" s="144">
        <f t="shared" si="453"/>
        <v>0</v>
      </c>
      <c r="BS184" s="143">
        <v>0</v>
      </c>
      <c r="BT184" s="143">
        <v>0</v>
      </c>
      <c r="BU184" s="143">
        <v>0</v>
      </c>
      <c r="BV184" s="143">
        <v>0</v>
      </c>
      <c r="BW184" s="143">
        <v>0</v>
      </c>
      <c r="BX184" s="143">
        <v>0</v>
      </c>
      <c r="BY184" s="143">
        <v>0</v>
      </c>
      <c r="BZ184" s="143">
        <v>0</v>
      </c>
      <c r="CA184" s="143"/>
      <c r="CB184" s="143"/>
      <c r="CC184" s="144">
        <f t="shared" si="454"/>
        <v>0</v>
      </c>
      <c r="CD184" s="143">
        <v>0</v>
      </c>
      <c r="CE184" s="143">
        <v>0</v>
      </c>
      <c r="CF184" s="143">
        <v>0</v>
      </c>
      <c r="CG184" s="143">
        <v>0</v>
      </c>
      <c r="CH184" s="143">
        <v>0</v>
      </c>
      <c r="CI184" s="143">
        <v>0</v>
      </c>
      <c r="CJ184" s="143">
        <v>0</v>
      </c>
      <c r="CK184" s="143">
        <v>0</v>
      </c>
      <c r="CL184" s="145"/>
      <c r="CM184" s="145"/>
      <c r="CN184" s="146">
        <f t="shared" si="455"/>
        <v>0</v>
      </c>
      <c r="CO184" s="138"/>
      <c r="CP184" s="147" t="s">
        <v>3760</v>
      </c>
      <c r="CQ184" s="138"/>
      <c r="CR184" s="147"/>
      <c r="CS184" s="55"/>
      <c r="CT184" s="55"/>
      <c r="CU184" s="24" t="s">
        <v>3759</v>
      </c>
      <c r="CV184" s="141" t="s">
        <v>27</v>
      </c>
      <c r="CW184" s="142">
        <v>3</v>
      </c>
      <c r="CX184" s="143" t="s">
        <v>3761</v>
      </c>
      <c r="CY184" s="143" t="s">
        <v>3762</v>
      </c>
      <c r="CZ184" s="143" t="s">
        <v>3763</v>
      </c>
      <c r="DA184" s="143" t="s">
        <v>3764</v>
      </c>
      <c r="DB184" s="143" t="s">
        <v>3765</v>
      </c>
      <c r="DC184" s="143" t="s">
        <v>3766</v>
      </c>
      <c r="DD184" s="143" t="s">
        <v>3767</v>
      </c>
      <c r="DE184" s="143" t="s">
        <v>3768</v>
      </c>
      <c r="DF184" s="143" t="s">
        <v>3769</v>
      </c>
      <c r="DG184" s="143" t="s">
        <v>3770</v>
      </c>
      <c r="DH184" s="144" t="s">
        <v>3771</v>
      </c>
      <c r="DI184" s="143" t="s">
        <v>3761</v>
      </c>
      <c r="DJ184" s="143" t="s">
        <v>3762</v>
      </c>
      <c r="DK184" s="143" t="s">
        <v>3763</v>
      </c>
      <c r="DL184" s="143" t="s">
        <v>3764</v>
      </c>
      <c r="DM184" s="143" t="s">
        <v>3765</v>
      </c>
      <c r="DN184" s="143" t="s">
        <v>3766</v>
      </c>
      <c r="DO184" s="143" t="s">
        <v>3767</v>
      </c>
      <c r="DP184" s="143" t="s">
        <v>3768</v>
      </c>
      <c r="DQ184" s="143" t="s">
        <v>3769</v>
      </c>
      <c r="DR184" s="143" t="s">
        <v>3770</v>
      </c>
      <c r="DS184" s="144" t="s">
        <v>3771</v>
      </c>
      <c r="DT184" s="143" t="s">
        <v>3761</v>
      </c>
      <c r="DU184" s="143" t="s">
        <v>3762</v>
      </c>
      <c r="DV184" s="143" t="s">
        <v>3763</v>
      </c>
      <c r="DW184" s="143" t="s">
        <v>3764</v>
      </c>
      <c r="DX184" s="143" t="s">
        <v>3765</v>
      </c>
      <c r="DY184" s="143" t="s">
        <v>3766</v>
      </c>
      <c r="DZ184" s="143" t="s">
        <v>3767</v>
      </c>
      <c r="EA184" s="143" t="s">
        <v>3768</v>
      </c>
      <c r="EB184" s="143" t="s">
        <v>3769</v>
      </c>
      <c r="EC184" s="143" t="s">
        <v>3770</v>
      </c>
      <c r="ED184" s="144" t="s">
        <v>3771</v>
      </c>
      <c r="EE184" s="143" t="s">
        <v>3761</v>
      </c>
      <c r="EF184" s="143" t="s">
        <v>3762</v>
      </c>
      <c r="EG184" s="143" t="s">
        <v>3763</v>
      </c>
      <c r="EH184" s="143" t="s">
        <v>3764</v>
      </c>
      <c r="EI184" s="143" t="s">
        <v>3765</v>
      </c>
      <c r="EJ184" s="143" t="s">
        <v>3766</v>
      </c>
      <c r="EK184" s="143" t="s">
        <v>3767</v>
      </c>
      <c r="EL184" s="143" t="s">
        <v>3768</v>
      </c>
      <c r="EM184" s="143" t="s">
        <v>3769</v>
      </c>
      <c r="EN184" s="143" t="s">
        <v>3770</v>
      </c>
      <c r="EO184" s="144" t="s">
        <v>3771</v>
      </c>
      <c r="EP184" s="143" t="s">
        <v>3761</v>
      </c>
      <c r="EQ184" s="143" t="s">
        <v>3762</v>
      </c>
      <c r="ER184" s="143" t="s">
        <v>3763</v>
      </c>
      <c r="ES184" s="143" t="s">
        <v>3764</v>
      </c>
      <c r="ET184" s="143" t="s">
        <v>3765</v>
      </c>
      <c r="EU184" s="143" t="s">
        <v>3766</v>
      </c>
      <c r="EV184" s="143" t="s">
        <v>3767</v>
      </c>
      <c r="EW184" s="143" t="s">
        <v>3768</v>
      </c>
      <c r="EX184" s="143" t="s">
        <v>3769</v>
      </c>
      <c r="EY184" s="143" t="s">
        <v>3770</v>
      </c>
      <c r="EZ184" s="144" t="s">
        <v>3771</v>
      </c>
      <c r="FA184" s="143" t="s">
        <v>3761</v>
      </c>
      <c r="FB184" s="143" t="s">
        <v>3762</v>
      </c>
      <c r="FC184" s="143" t="s">
        <v>3763</v>
      </c>
      <c r="FD184" s="143" t="s">
        <v>3764</v>
      </c>
      <c r="FE184" s="143" t="s">
        <v>3765</v>
      </c>
      <c r="FF184" s="143" t="s">
        <v>3766</v>
      </c>
      <c r="FG184" s="143" t="s">
        <v>3767</v>
      </c>
      <c r="FH184" s="143" t="s">
        <v>3768</v>
      </c>
      <c r="FI184" s="143" t="s">
        <v>3769</v>
      </c>
      <c r="FJ184" s="143" t="s">
        <v>3770</v>
      </c>
      <c r="FK184" s="144" t="s">
        <v>3771</v>
      </c>
      <c r="FL184" s="143" t="s">
        <v>3761</v>
      </c>
      <c r="FM184" s="143" t="s">
        <v>3762</v>
      </c>
      <c r="FN184" s="143" t="s">
        <v>3763</v>
      </c>
      <c r="FO184" s="143" t="s">
        <v>3764</v>
      </c>
      <c r="FP184" s="143" t="s">
        <v>3765</v>
      </c>
      <c r="FQ184" s="143" t="s">
        <v>3766</v>
      </c>
      <c r="FR184" s="143" t="s">
        <v>3767</v>
      </c>
      <c r="FS184" s="143" t="s">
        <v>3768</v>
      </c>
      <c r="FT184" s="143" t="s">
        <v>3769</v>
      </c>
      <c r="FU184" s="143" t="s">
        <v>3770</v>
      </c>
      <c r="FV184" s="144" t="s">
        <v>3771</v>
      </c>
      <c r="FW184" s="143" t="s">
        <v>3761</v>
      </c>
      <c r="FX184" s="143" t="s">
        <v>3762</v>
      </c>
      <c r="FY184" s="143" t="s">
        <v>3763</v>
      </c>
      <c r="FZ184" s="143" t="s">
        <v>3764</v>
      </c>
      <c r="GA184" s="143" t="s">
        <v>3765</v>
      </c>
      <c r="GB184" s="143" t="s">
        <v>3766</v>
      </c>
      <c r="GC184" s="143" t="s">
        <v>3767</v>
      </c>
      <c r="GD184" s="143" t="s">
        <v>3768</v>
      </c>
      <c r="GE184" s="145" t="s">
        <v>3769</v>
      </c>
      <c r="GF184" s="145" t="s">
        <v>3770</v>
      </c>
      <c r="GG184" s="146" t="s">
        <v>3771</v>
      </c>
      <c r="GH184" s="138"/>
      <c r="GI184" s="147" t="s">
        <v>3760</v>
      </c>
      <c r="GJ184" s="138"/>
      <c r="GK184" s="147"/>
      <c r="GL184" s="55"/>
    </row>
    <row r="185" spans="1:194" ht="20.25" customHeight="1">
      <c r="A185" s="86"/>
      <c r="B185" s="24" t="s">
        <v>3772</v>
      </c>
      <c r="C185" s="141" t="s">
        <v>27</v>
      </c>
      <c r="D185" s="142">
        <v>3</v>
      </c>
      <c r="E185" s="143">
        <v>0</v>
      </c>
      <c r="F185" s="143">
        <v>0</v>
      </c>
      <c r="G185" s="143">
        <v>0</v>
      </c>
      <c r="H185" s="143">
        <v>0</v>
      </c>
      <c r="I185" s="143">
        <v>0</v>
      </c>
      <c r="J185" s="143">
        <v>0</v>
      </c>
      <c r="K185" s="143">
        <v>0</v>
      </c>
      <c r="L185" s="143">
        <v>0</v>
      </c>
      <c r="M185" s="143"/>
      <c r="N185" s="143"/>
      <c r="O185" s="144">
        <f t="shared" si="448"/>
        <v>0</v>
      </c>
      <c r="P185" s="143">
        <v>0</v>
      </c>
      <c r="Q185" s="143">
        <v>0</v>
      </c>
      <c r="R185" s="143">
        <v>0</v>
      </c>
      <c r="S185" s="143">
        <v>0</v>
      </c>
      <c r="T185" s="143">
        <v>0</v>
      </c>
      <c r="U185" s="143">
        <v>0</v>
      </c>
      <c r="V185" s="143">
        <v>0</v>
      </c>
      <c r="W185" s="143">
        <v>0</v>
      </c>
      <c r="X185" s="143"/>
      <c r="Y185" s="143"/>
      <c r="Z185" s="144">
        <f t="shared" si="449"/>
        <v>0</v>
      </c>
      <c r="AA185" s="143">
        <v>0</v>
      </c>
      <c r="AB185" s="143">
        <v>0</v>
      </c>
      <c r="AC185" s="143">
        <v>0</v>
      </c>
      <c r="AD185" s="143">
        <v>0</v>
      </c>
      <c r="AE185" s="143">
        <v>0</v>
      </c>
      <c r="AF185" s="143">
        <v>0</v>
      </c>
      <c r="AG185" s="143">
        <v>0</v>
      </c>
      <c r="AH185" s="143">
        <v>0</v>
      </c>
      <c r="AI185" s="143"/>
      <c r="AJ185" s="143"/>
      <c r="AK185" s="144">
        <f t="shared" si="450"/>
        <v>0</v>
      </c>
      <c r="AL185" s="143">
        <v>0</v>
      </c>
      <c r="AM185" s="143">
        <v>0</v>
      </c>
      <c r="AN185" s="143">
        <v>0</v>
      </c>
      <c r="AO185" s="143">
        <v>0</v>
      </c>
      <c r="AP185" s="143">
        <v>0</v>
      </c>
      <c r="AQ185" s="143">
        <v>0</v>
      </c>
      <c r="AR185" s="143">
        <v>0</v>
      </c>
      <c r="AS185" s="143">
        <v>0</v>
      </c>
      <c r="AT185" s="143"/>
      <c r="AU185" s="143"/>
      <c r="AV185" s="144">
        <f t="shared" si="451"/>
        <v>0</v>
      </c>
      <c r="AW185" s="143">
        <v>0</v>
      </c>
      <c r="AX185" s="143">
        <v>0</v>
      </c>
      <c r="AY185" s="143">
        <v>0</v>
      </c>
      <c r="AZ185" s="143">
        <v>0</v>
      </c>
      <c r="BA185" s="143">
        <v>0</v>
      </c>
      <c r="BB185" s="143">
        <v>0</v>
      </c>
      <c r="BC185" s="143">
        <v>0</v>
      </c>
      <c r="BD185" s="143">
        <v>0</v>
      </c>
      <c r="BE185" s="143"/>
      <c r="BF185" s="143"/>
      <c r="BG185" s="144">
        <f t="shared" si="452"/>
        <v>0</v>
      </c>
      <c r="BH185" s="143">
        <v>0</v>
      </c>
      <c r="BI185" s="143">
        <v>0</v>
      </c>
      <c r="BJ185" s="143">
        <v>0</v>
      </c>
      <c r="BK185" s="143">
        <v>0</v>
      </c>
      <c r="BL185" s="143">
        <v>0</v>
      </c>
      <c r="BM185" s="143">
        <v>0</v>
      </c>
      <c r="BN185" s="143">
        <v>0</v>
      </c>
      <c r="BO185" s="143">
        <v>0</v>
      </c>
      <c r="BP185" s="143"/>
      <c r="BQ185" s="143"/>
      <c r="BR185" s="144">
        <f t="shared" si="453"/>
        <v>0</v>
      </c>
      <c r="BS185" s="143">
        <v>0</v>
      </c>
      <c r="BT185" s="143">
        <v>0</v>
      </c>
      <c r="BU185" s="143">
        <v>0</v>
      </c>
      <c r="BV185" s="143">
        <v>0</v>
      </c>
      <c r="BW185" s="143">
        <v>0</v>
      </c>
      <c r="BX185" s="143">
        <v>0</v>
      </c>
      <c r="BY185" s="143">
        <v>0</v>
      </c>
      <c r="BZ185" s="143">
        <v>0</v>
      </c>
      <c r="CA185" s="143"/>
      <c r="CB185" s="143"/>
      <c r="CC185" s="144">
        <f t="shared" si="454"/>
        <v>0</v>
      </c>
      <c r="CD185" s="143">
        <v>0</v>
      </c>
      <c r="CE185" s="143">
        <v>0</v>
      </c>
      <c r="CF185" s="143">
        <v>0</v>
      </c>
      <c r="CG185" s="143">
        <v>0</v>
      </c>
      <c r="CH185" s="143">
        <v>0</v>
      </c>
      <c r="CI185" s="143">
        <v>0</v>
      </c>
      <c r="CJ185" s="143">
        <v>0</v>
      </c>
      <c r="CK185" s="143">
        <v>0</v>
      </c>
      <c r="CL185" s="145"/>
      <c r="CM185" s="145"/>
      <c r="CN185" s="146">
        <f t="shared" si="455"/>
        <v>0</v>
      </c>
      <c r="CO185" s="138"/>
      <c r="CP185" s="147" t="s">
        <v>3773</v>
      </c>
      <c r="CQ185" s="138"/>
      <c r="CR185" s="147"/>
      <c r="CS185" s="55"/>
      <c r="CT185" s="55"/>
      <c r="CU185" s="24" t="s">
        <v>3772</v>
      </c>
      <c r="CV185" s="141" t="s">
        <v>27</v>
      </c>
      <c r="CW185" s="142">
        <v>3</v>
      </c>
      <c r="CX185" s="143" t="s">
        <v>3774</v>
      </c>
      <c r="CY185" s="143" t="s">
        <v>3775</v>
      </c>
      <c r="CZ185" s="143" t="s">
        <v>3776</v>
      </c>
      <c r="DA185" s="143" t="s">
        <v>3777</v>
      </c>
      <c r="DB185" s="143" t="s">
        <v>3778</v>
      </c>
      <c r="DC185" s="143" t="s">
        <v>3779</v>
      </c>
      <c r="DD185" s="143" t="s">
        <v>3780</v>
      </c>
      <c r="DE185" s="143" t="s">
        <v>3781</v>
      </c>
      <c r="DF185" s="143" t="s">
        <v>3782</v>
      </c>
      <c r="DG185" s="143" t="s">
        <v>3783</v>
      </c>
      <c r="DH185" s="144" t="s">
        <v>3784</v>
      </c>
      <c r="DI185" s="143" t="s">
        <v>3774</v>
      </c>
      <c r="DJ185" s="143" t="s">
        <v>3775</v>
      </c>
      <c r="DK185" s="143" t="s">
        <v>3776</v>
      </c>
      <c r="DL185" s="143" t="s">
        <v>3777</v>
      </c>
      <c r="DM185" s="143" t="s">
        <v>3778</v>
      </c>
      <c r="DN185" s="143" t="s">
        <v>3779</v>
      </c>
      <c r="DO185" s="143" t="s">
        <v>3780</v>
      </c>
      <c r="DP185" s="143" t="s">
        <v>3781</v>
      </c>
      <c r="DQ185" s="143" t="s">
        <v>3782</v>
      </c>
      <c r="DR185" s="143" t="s">
        <v>3783</v>
      </c>
      <c r="DS185" s="144" t="s">
        <v>3784</v>
      </c>
      <c r="DT185" s="143" t="s">
        <v>3774</v>
      </c>
      <c r="DU185" s="143" t="s">
        <v>3775</v>
      </c>
      <c r="DV185" s="143" t="s">
        <v>3776</v>
      </c>
      <c r="DW185" s="143" t="s">
        <v>3777</v>
      </c>
      <c r="DX185" s="143" t="s">
        <v>3778</v>
      </c>
      <c r="DY185" s="143" t="s">
        <v>3779</v>
      </c>
      <c r="DZ185" s="143" t="s">
        <v>3780</v>
      </c>
      <c r="EA185" s="143" t="s">
        <v>3781</v>
      </c>
      <c r="EB185" s="143" t="s">
        <v>3782</v>
      </c>
      <c r="EC185" s="143" t="s">
        <v>3783</v>
      </c>
      <c r="ED185" s="144" t="s">
        <v>3784</v>
      </c>
      <c r="EE185" s="143" t="s">
        <v>3774</v>
      </c>
      <c r="EF185" s="143" t="s">
        <v>3775</v>
      </c>
      <c r="EG185" s="143" t="s">
        <v>3776</v>
      </c>
      <c r="EH185" s="143" t="s">
        <v>3777</v>
      </c>
      <c r="EI185" s="143" t="s">
        <v>3778</v>
      </c>
      <c r="EJ185" s="143" t="s">
        <v>3779</v>
      </c>
      <c r="EK185" s="143" t="s">
        <v>3780</v>
      </c>
      <c r="EL185" s="143" t="s">
        <v>3781</v>
      </c>
      <c r="EM185" s="143" t="s">
        <v>3782</v>
      </c>
      <c r="EN185" s="143" t="s">
        <v>3783</v>
      </c>
      <c r="EO185" s="144" t="s">
        <v>3784</v>
      </c>
      <c r="EP185" s="143" t="s">
        <v>3774</v>
      </c>
      <c r="EQ185" s="143" t="s">
        <v>3775</v>
      </c>
      <c r="ER185" s="143" t="s">
        <v>3776</v>
      </c>
      <c r="ES185" s="143" t="s">
        <v>3777</v>
      </c>
      <c r="ET185" s="143" t="s">
        <v>3778</v>
      </c>
      <c r="EU185" s="143" t="s">
        <v>3779</v>
      </c>
      <c r="EV185" s="143" t="s">
        <v>3780</v>
      </c>
      <c r="EW185" s="143" t="s">
        <v>3781</v>
      </c>
      <c r="EX185" s="143" t="s">
        <v>3782</v>
      </c>
      <c r="EY185" s="143" t="s">
        <v>3783</v>
      </c>
      <c r="EZ185" s="144" t="s">
        <v>3784</v>
      </c>
      <c r="FA185" s="143" t="s">
        <v>3774</v>
      </c>
      <c r="FB185" s="143" t="s">
        <v>3775</v>
      </c>
      <c r="FC185" s="143" t="s">
        <v>3776</v>
      </c>
      <c r="FD185" s="143" t="s">
        <v>3777</v>
      </c>
      <c r="FE185" s="143" t="s">
        <v>3778</v>
      </c>
      <c r="FF185" s="143" t="s">
        <v>3779</v>
      </c>
      <c r="FG185" s="143" t="s">
        <v>3780</v>
      </c>
      <c r="FH185" s="143" t="s">
        <v>3781</v>
      </c>
      <c r="FI185" s="143" t="s">
        <v>3782</v>
      </c>
      <c r="FJ185" s="143" t="s">
        <v>3783</v>
      </c>
      <c r="FK185" s="144" t="s">
        <v>3784</v>
      </c>
      <c r="FL185" s="143" t="s">
        <v>3774</v>
      </c>
      <c r="FM185" s="143" t="s">
        <v>3775</v>
      </c>
      <c r="FN185" s="143" t="s">
        <v>3776</v>
      </c>
      <c r="FO185" s="143" t="s">
        <v>3777</v>
      </c>
      <c r="FP185" s="143" t="s">
        <v>3778</v>
      </c>
      <c r="FQ185" s="143" t="s">
        <v>3779</v>
      </c>
      <c r="FR185" s="143" t="s">
        <v>3780</v>
      </c>
      <c r="FS185" s="143" t="s">
        <v>3781</v>
      </c>
      <c r="FT185" s="143" t="s">
        <v>3782</v>
      </c>
      <c r="FU185" s="143" t="s">
        <v>3783</v>
      </c>
      <c r="FV185" s="144" t="s">
        <v>3784</v>
      </c>
      <c r="FW185" s="143" t="s">
        <v>3774</v>
      </c>
      <c r="FX185" s="143" t="s">
        <v>3775</v>
      </c>
      <c r="FY185" s="143" t="s">
        <v>3776</v>
      </c>
      <c r="FZ185" s="143" t="s">
        <v>3777</v>
      </c>
      <c r="GA185" s="143" t="s">
        <v>3778</v>
      </c>
      <c r="GB185" s="143" t="s">
        <v>3779</v>
      </c>
      <c r="GC185" s="143" t="s">
        <v>3780</v>
      </c>
      <c r="GD185" s="143" t="s">
        <v>3781</v>
      </c>
      <c r="GE185" s="145" t="s">
        <v>3782</v>
      </c>
      <c r="GF185" s="145" t="s">
        <v>3783</v>
      </c>
      <c r="GG185" s="146" t="s">
        <v>3784</v>
      </c>
      <c r="GH185" s="138"/>
      <c r="GI185" s="147" t="s">
        <v>3773</v>
      </c>
      <c r="GJ185" s="138"/>
      <c r="GK185" s="147"/>
      <c r="GL185" s="55"/>
    </row>
    <row r="186" spans="1:194" ht="20.25" customHeight="1">
      <c r="A186" s="86"/>
      <c r="B186" s="24" t="s">
        <v>3785</v>
      </c>
      <c r="C186" s="141" t="s">
        <v>27</v>
      </c>
      <c r="D186" s="142">
        <v>3</v>
      </c>
      <c r="E186" s="144">
        <f t="shared" ref="E186:L186" si="504">IFERROR(SUM(E184:E185), 0)</f>
        <v>0.01</v>
      </c>
      <c r="F186" s="144">
        <f t="shared" si="504"/>
        <v>4.0000000000000001E-3</v>
      </c>
      <c r="G186" s="144">
        <f t="shared" si="504"/>
        <v>2E-3</v>
      </c>
      <c r="H186" s="144">
        <f t="shared" si="504"/>
        <v>0.38900000000000001</v>
      </c>
      <c r="I186" s="144">
        <f t="shared" si="504"/>
        <v>0</v>
      </c>
      <c r="J186" s="144">
        <f t="shared" si="504"/>
        <v>0</v>
      </c>
      <c r="K186" s="144">
        <f t="shared" si="504"/>
        <v>0</v>
      </c>
      <c r="L186" s="144">
        <f t="shared" si="504"/>
        <v>0</v>
      </c>
      <c r="M186" s="144">
        <f>IFERROR(SUM(M184:M185), 0)</f>
        <v>0</v>
      </c>
      <c r="N186" s="144">
        <f>IFERROR(SUM(N184:N185), 0)</f>
        <v>0</v>
      </c>
      <c r="O186" s="144">
        <f t="shared" si="448"/>
        <v>0.40500000000000003</v>
      </c>
      <c r="P186" s="144">
        <f t="shared" ref="P186:Y186" si="505">IFERROR(SUM(P184:P185), 0)</f>
        <v>0</v>
      </c>
      <c r="Q186" s="144">
        <f t="shared" si="505"/>
        <v>0</v>
      </c>
      <c r="R186" s="144">
        <f t="shared" si="505"/>
        <v>0</v>
      </c>
      <c r="S186" s="144">
        <f t="shared" si="505"/>
        <v>0.48599999999999999</v>
      </c>
      <c r="T186" s="144">
        <f t="shared" si="505"/>
        <v>0</v>
      </c>
      <c r="U186" s="144">
        <f t="shared" si="505"/>
        <v>0</v>
      </c>
      <c r="V186" s="144">
        <f t="shared" si="505"/>
        <v>0</v>
      </c>
      <c r="W186" s="144">
        <f t="shared" si="505"/>
        <v>0</v>
      </c>
      <c r="X186" s="144">
        <f t="shared" si="505"/>
        <v>0</v>
      </c>
      <c r="Y186" s="144">
        <f t="shared" si="505"/>
        <v>0</v>
      </c>
      <c r="Z186" s="144">
        <f t="shared" si="449"/>
        <v>0.48599999999999999</v>
      </c>
      <c r="AA186" s="144">
        <f t="shared" ref="AA186:AJ186" si="506">IFERROR(SUM(AA184:AA185), 0)</f>
        <v>0</v>
      </c>
      <c r="AB186" s="144">
        <f t="shared" si="506"/>
        <v>0</v>
      </c>
      <c r="AC186" s="144">
        <f t="shared" si="506"/>
        <v>0</v>
      </c>
      <c r="AD186" s="144">
        <f t="shared" si="506"/>
        <v>0.46600000000000003</v>
      </c>
      <c r="AE186" s="144">
        <f t="shared" si="506"/>
        <v>0</v>
      </c>
      <c r="AF186" s="144">
        <f t="shared" si="506"/>
        <v>0</v>
      </c>
      <c r="AG186" s="144">
        <f t="shared" si="506"/>
        <v>0</v>
      </c>
      <c r="AH186" s="144">
        <f t="shared" si="506"/>
        <v>0</v>
      </c>
      <c r="AI186" s="144">
        <f t="shared" si="506"/>
        <v>0</v>
      </c>
      <c r="AJ186" s="144">
        <f t="shared" si="506"/>
        <v>0</v>
      </c>
      <c r="AK186" s="144">
        <f t="shared" si="450"/>
        <v>0.46600000000000003</v>
      </c>
      <c r="AL186" s="144">
        <f t="shared" ref="AL186:AU186" si="507">IFERROR(SUM(AL184:AL185), 0)</f>
        <v>0</v>
      </c>
      <c r="AM186" s="144">
        <f t="shared" si="507"/>
        <v>0</v>
      </c>
      <c r="AN186" s="144">
        <f t="shared" si="507"/>
        <v>0</v>
      </c>
      <c r="AO186" s="144">
        <f t="shared" si="507"/>
        <v>0</v>
      </c>
      <c r="AP186" s="144">
        <f t="shared" si="507"/>
        <v>0</v>
      </c>
      <c r="AQ186" s="144">
        <f t="shared" si="507"/>
        <v>0</v>
      </c>
      <c r="AR186" s="144">
        <f t="shared" si="507"/>
        <v>0</v>
      </c>
      <c r="AS186" s="144">
        <f t="shared" si="507"/>
        <v>0</v>
      </c>
      <c r="AT186" s="144">
        <f t="shared" si="507"/>
        <v>0</v>
      </c>
      <c r="AU186" s="144">
        <f t="shared" si="507"/>
        <v>0</v>
      </c>
      <c r="AV186" s="144">
        <f t="shared" si="451"/>
        <v>0</v>
      </c>
      <c r="AW186" s="144">
        <f t="shared" ref="AW186:BF186" si="508">IFERROR(SUM(AW184:AW185), 0)</f>
        <v>0</v>
      </c>
      <c r="AX186" s="144">
        <f t="shared" si="508"/>
        <v>0</v>
      </c>
      <c r="AY186" s="144">
        <f t="shared" si="508"/>
        <v>0</v>
      </c>
      <c r="AZ186" s="144">
        <f t="shared" si="508"/>
        <v>0</v>
      </c>
      <c r="BA186" s="144">
        <f t="shared" si="508"/>
        <v>0</v>
      </c>
      <c r="BB186" s="144">
        <f t="shared" si="508"/>
        <v>0</v>
      </c>
      <c r="BC186" s="144">
        <f t="shared" si="508"/>
        <v>0</v>
      </c>
      <c r="BD186" s="144">
        <f t="shared" si="508"/>
        <v>0</v>
      </c>
      <c r="BE186" s="144">
        <f t="shared" si="508"/>
        <v>0</v>
      </c>
      <c r="BF186" s="144">
        <f t="shared" si="508"/>
        <v>0</v>
      </c>
      <c r="BG186" s="144">
        <f t="shared" si="452"/>
        <v>0</v>
      </c>
      <c r="BH186" s="144">
        <f t="shared" ref="BH186:BQ186" si="509">IFERROR(SUM(BH184:BH185), 0)</f>
        <v>0</v>
      </c>
      <c r="BI186" s="144">
        <f t="shared" si="509"/>
        <v>0</v>
      </c>
      <c r="BJ186" s="144">
        <f t="shared" si="509"/>
        <v>0</v>
      </c>
      <c r="BK186" s="144">
        <f t="shared" si="509"/>
        <v>0</v>
      </c>
      <c r="BL186" s="144">
        <f t="shared" si="509"/>
        <v>0</v>
      </c>
      <c r="BM186" s="144">
        <f t="shared" si="509"/>
        <v>0</v>
      </c>
      <c r="BN186" s="144">
        <f t="shared" si="509"/>
        <v>0</v>
      </c>
      <c r="BO186" s="144">
        <f t="shared" si="509"/>
        <v>0</v>
      </c>
      <c r="BP186" s="144">
        <f t="shared" si="509"/>
        <v>0</v>
      </c>
      <c r="BQ186" s="144">
        <f t="shared" si="509"/>
        <v>0</v>
      </c>
      <c r="BR186" s="144">
        <f t="shared" si="453"/>
        <v>0</v>
      </c>
      <c r="BS186" s="144">
        <f t="shared" ref="BS186:CB186" si="510">IFERROR(SUM(BS184:BS185), 0)</f>
        <v>0</v>
      </c>
      <c r="BT186" s="144">
        <f t="shared" si="510"/>
        <v>0</v>
      </c>
      <c r="BU186" s="144">
        <f t="shared" si="510"/>
        <v>0</v>
      </c>
      <c r="BV186" s="144">
        <f t="shared" si="510"/>
        <v>0</v>
      </c>
      <c r="BW186" s="144">
        <f t="shared" si="510"/>
        <v>0</v>
      </c>
      <c r="BX186" s="144">
        <f t="shared" si="510"/>
        <v>0</v>
      </c>
      <c r="BY186" s="144">
        <f t="shared" si="510"/>
        <v>0</v>
      </c>
      <c r="BZ186" s="144">
        <f t="shared" si="510"/>
        <v>0</v>
      </c>
      <c r="CA186" s="144">
        <f t="shared" si="510"/>
        <v>0</v>
      </c>
      <c r="CB186" s="144">
        <f t="shared" si="510"/>
        <v>0</v>
      </c>
      <c r="CC186" s="144">
        <f t="shared" si="454"/>
        <v>0</v>
      </c>
      <c r="CD186" s="144">
        <f t="shared" ref="CD186:CM186" si="511">IFERROR(SUM(CD184:CD185), 0)</f>
        <v>0</v>
      </c>
      <c r="CE186" s="144">
        <f t="shared" si="511"/>
        <v>0</v>
      </c>
      <c r="CF186" s="144">
        <f t="shared" si="511"/>
        <v>0</v>
      </c>
      <c r="CG186" s="144">
        <f t="shared" si="511"/>
        <v>0</v>
      </c>
      <c r="CH186" s="144">
        <f t="shared" si="511"/>
        <v>0</v>
      </c>
      <c r="CI186" s="144">
        <f t="shared" si="511"/>
        <v>0</v>
      </c>
      <c r="CJ186" s="144">
        <f t="shared" si="511"/>
        <v>0</v>
      </c>
      <c r="CK186" s="144">
        <f t="shared" si="511"/>
        <v>0</v>
      </c>
      <c r="CL186" s="148">
        <f t="shared" si="511"/>
        <v>0</v>
      </c>
      <c r="CM186" s="148">
        <f t="shared" si="511"/>
        <v>0</v>
      </c>
      <c r="CN186" s="146">
        <f t="shared" si="455"/>
        <v>0</v>
      </c>
      <c r="CO186" s="138"/>
      <c r="CP186" s="147" t="s">
        <v>3786</v>
      </c>
      <c r="CQ186" s="138"/>
      <c r="CR186" s="147"/>
      <c r="CS186" s="55"/>
      <c r="CT186" s="55"/>
      <c r="CU186" s="24" t="s">
        <v>3785</v>
      </c>
      <c r="CV186" s="141" t="s">
        <v>27</v>
      </c>
      <c r="CW186" s="142">
        <v>3</v>
      </c>
      <c r="CX186" s="144" t="s">
        <v>3787</v>
      </c>
      <c r="CY186" s="144" t="s">
        <v>3788</v>
      </c>
      <c r="CZ186" s="144" t="s">
        <v>3789</v>
      </c>
      <c r="DA186" s="144" t="s">
        <v>3790</v>
      </c>
      <c r="DB186" s="144" t="s">
        <v>3791</v>
      </c>
      <c r="DC186" s="144" t="s">
        <v>3792</v>
      </c>
      <c r="DD186" s="144" t="s">
        <v>3793</v>
      </c>
      <c r="DE186" s="144" t="s">
        <v>3794</v>
      </c>
      <c r="DF186" s="144" t="s">
        <v>3795</v>
      </c>
      <c r="DG186" s="144" t="s">
        <v>3796</v>
      </c>
      <c r="DH186" s="144" t="s">
        <v>3797</v>
      </c>
      <c r="DI186" s="144" t="s">
        <v>3787</v>
      </c>
      <c r="DJ186" s="144" t="s">
        <v>3788</v>
      </c>
      <c r="DK186" s="144" t="s">
        <v>3789</v>
      </c>
      <c r="DL186" s="144" t="s">
        <v>3790</v>
      </c>
      <c r="DM186" s="144" t="s">
        <v>3791</v>
      </c>
      <c r="DN186" s="144" t="s">
        <v>3792</v>
      </c>
      <c r="DO186" s="144" t="s">
        <v>3793</v>
      </c>
      <c r="DP186" s="144" t="s">
        <v>3794</v>
      </c>
      <c r="DQ186" s="144" t="s">
        <v>3795</v>
      </c>
      <c r="DR186" s="144" t="s">
        <v>3796</v>
      </c>
      <c r="DS186" s="144" t="s">
        <v>3797</v>
      </c>
      <c r="DT186" s="144" t="s">
        <v>3787</v>
      </c>
      <c r="DU186" s="144" t="s">
        <v>3788</v>
      </c>
      <c r="DV186" s="144" t="s">
        <v>3789</v>
      </c>
      <c r="DW186" s="144" t="s">
        <v>3790</v>
      </c>
      <c r="DX186" s="144" t="s">
        <v>3791</v>
      </c>
      <c r="DY186" s="144" t="s">
        <v>3792</v>
      </c>
      <c r="DZ186" s="144" t="s">
        <v>3793</v>
      </c>
      <c r="EA186" s="144" t="s">
        <v>3794</v>
      </c>
      <c r="EB186" s="144" t="s">
        <v>3795</v>
      </c>
      <c r="EC186" s="144" t="s">
        <v>3796</v>
      </c>
      <c r="ED186" s="144" t="s">
        <v>3797</v>
      </c>
      <c r="EE186" s="144" t="s">
        <v>3787</v>
      </c>
      <c r="EF186" s="144" t="s">
        <v>3788</v>
      </c>
      <c r="EG186" s="144" t="s">
        <v>3789</v>
      </c>
      <c r="EH186" s="144" t="s">
        <v>3790</v>
      </c>
      <c r="EI186" s="144" t="s">
        <v>3791</v>
      </c>
      <c r="EJ186" s="144" t="s">
        <v>3792</v>
      </c>
      <c r="EK186" s="144" t="s">
        <v>3793</v>
      </c>
      <c r="EL186" s="144" t="s">
        <v>3794</v>
      </c>
      <c r="EM186" s="144" t="s">
        <v>3795</v>
      </c>
      <c r="EN186" s="144" t="s">
        <v>3796</v>
      </c>
      <c r="EO186" s="144" t="s">
        <v>3797</v>
      </c>
      <c r="EP186" s="144" t="s">
        <v>3787</v>
      </c>
      <c r="EQ186" s="144" t="s">
        <v>3788</v>
      </c>
      <c r="ER186" s="144" t="s">
        <v>3789</v>
      </c>
      <c r="ES186" s="144" t="s">
        <v>3790</v>
      </c>
      <c r="ET186" s="144" t="s">
        <v>3791</v>
      </c>
      <c r="EU186" s="144" t="s">
        <v>3792</v>
      </c>
      <c r="EV186" s="144" t="s">
        <v>3793</v>
      </c>
      <c r="EW186" s="144" t="s">
        <v>3794</v>
      </c>
      <c r="EX186" s="144" t="s">
        <v>3795</v>
      </c>
      <c r="EY186" s="144" t="s">
        <v>3796</v>
      </c>
      <c r="EZ186" s="144" t="s">
        <v>3797</v>
      </c>
      <c r="FA186" s="144" t="s">
        <v>3787</v>
      </c>
      <c r="FB186" s="144" t="s">
        <v>3788</v>
      </c>
      <c r="FC186" s="144" t="s">
        <v>3789</v>
      </c>
      <c r="FD186" s="144" t="s">
        <v>3790</v>
      </c>
      <c r="FE186" s="144" t="s">
        <v>3791</v>
      </c>
      <c r="FF186" s="144" t="s">
        <v>3792</v>
      </c>
      <c r="FG186" s="144" t="s">
        <v>3793</v>
      </c>
      <c r="FH186" s="144" t="s">
        <v>3794</v>
      </c>
      <c r="FI186" s="144" t="s">
        <v>3795</v>
      </c>
      <c r="FJ186" s="144" t="s">
        <v>3796</v>
      </c>
      <c r="FK186" s="144" t="s">
        <v>3797</v>
      </c>
      <c r="FL186" s="144" t="s">
        <v>3787</v>
      </c>
      <c r="FM186" s="144" t="s">
        <v>3788</v>
      </c>
      <c r="FN186" s="144" t="s">
        <v>3789</v>
      </c>
      <c r="FO186" s="144" t="s">
        <v>3790</v>
      </c>
      <c r="FP186" s="144" t="s">
        <v>3791</v>
      </c>
      <c r="FQ186" s="144" t="s">
        <v>3792</v>
      </c>
      <c r="FR186" s="144" t="s">
        <v>3793</v>
      </c>
      <c r="FS186" s="144" t="s">
        <v>3794</v>
      </c>
      <c r="FT186" s="144" t="s">
        <v>3795</v>
      </c>
      <c r="FU186" s="144" t="s">
        <v>3796</v>
      </c>
      <c r="FV186" s="144" t="s">
        <v>3797</v>
      </c>
      <c r="FW186" s="144" t="s">
        <v>3787</v>
      </c>
      <c r="FX186" s="144" t="s">
        <v>3788</v>
      </c>
      <c r="FY186" s="144" t="s">
        <v>3789</v>
      </c>
      <c r="FZ186" s="144" t="s">
        <v>3790</v>
      </c>
      <c r="GA186" s="144" t="s">
        <v>3791</v>
      </c>
      <c r="GB186" s="144" t="s">
        <v>3792</v>
      </c>
      <c r="GC186" s="144" t="s">
        <v>3793</v>
      </c>
      <c r="GD186" s="144" t="s">
        <v>3794</v>
      </c>
      <c r="GE186" s="148" t="s">
        <v>3795</v>
      </c>
      <c r="GF186" s="148" t="s">
        <v>3796</v>
      </c>
      <c r="GG186" s="146" t="s">
        <v>3797</v>
      </c>
      <c r="GH186" s="138"/>
      <c r="GI186" s="147" t="s">
        <v>3786</v>
      </c>
      <c r="GJ186" s="138"/>
      <c r="GK186" s="147"/>
      <c r="GL186" s="55"/>
    </row>
    <row r="187" spans="1:194" ht="20.25" customHeight="1">
      <c r="A187" s="86"/>
      <c r="B187" s="24" t="s">
        <v>3798</v>
      </c>
      <c r="C187" s="141" t="s">
        <v>27</v>
      </c>
      <c r="D187" s="142">
        <v>3</v>
      </c>
      <c r="E187" s="143">
        <v>9.0999999999999998E-2</v>
      </c>
      <c r="F187" s="143">
        <v>3.5000000000000003E-2</v>
      </c>
      <c r="G187" s="143">
        <v>2.3E-2</v>
      </c>
      <c r="H187" s="143">
        <v>0.11</v>
      </c>
      <c r="I187" s="143">
        <v>3.0000000000000001E-3</v>
      </c>
      <c r="J187" s="143">
        <v>1.6E-2</v>
      </c>
      <c r="K187" s="143">
        <v>4.2000000000000003E-2</v>
      </c>
      <c r="L187" s="143">
        <v>0.01</v>
      </c>
      <c r="M187" s="143"/>
      <c r="N187" s="143"/>
      <c r="O187" s="144">
        <f t="shared" si="448"/>
        <v>0.33</v>
      </c>
      <c r="P187" s="143">
        <v>0</v>
      </c>
      <c r="Q187" s="143">
        <v>0</v>
      </c>
      <c r="R187" s="143">
        <v>0</v>
      </c>
      <c r="S187" s="143">
        <v>0</v>
      </c>
      <c r="T187" s="143">
        <v>0</v>
      </c>
      <c r="U187" s="143">
        <v>0</v>
      </c>
      <c r="V187" s="143">
        <v>0</v>
      </c>
      <c r="W187" s="143">
        <v>0</v>
      </c>
      <c r="X187" s="143"/>
      <c r="Y187" s="143"/>
      <c r="Z187" s="144">
        <f t="shared" si="449"/>
        <v>0</v>
      </c>
      <c r="AA187" s="143">
        <v>0</v>
      </c>
      <c r="AB187" s="143">
        <v>0</v>
      </c>
      <c r="AC187" s="143">
        <v>0</v>
      </c>
      <c r="AD187" s="143">
        <v>0</v>
      </c>
      <c r="AE187" s="143">
        <v>0</v>
      </c>
      <c r="AF187" s="143">
        <v>0</v>
      </c>
      <c r="AG187" s="143">
        <v>0</v>
      </c>
      <c r="AH187" s="143">
        <v>0</v>
      </c>
      <c r="AI187" s="143"/>
      <c r="AJ187" s="143"/>
      <c r="AK187" s="144">
        <f t="shared" si="450"/>
        <v>0</v>
      </c>
      <c r="AL187" s="143">
        <v>0.58299999999999996</v>
      </c>
      <c r="AM187" s="143">
        <v>0.192</v>
      </c>
      <c r="AN187" s="143">
        <v>9.6000000000000002E-2</v>
      </c>
      <c r="AO187" s="143">
        <v>8.9999999999999993E-3</v>
      </c>
      <c r="AP187" s="143">
        <v>0</v>
      </c>
      <c r="AQ187" s="143">
        <v>0</v>
      </c>
      <c r="AR187" s="143">
        <v>0.23400000000000001</v>
      </c>
      <c r="AS187" s="143">
        <v>0</v>
      </c>
      <c r="AT187" s="143"/>
      <c r="AU187" s="143"/>
      <c r="AV187" s="144">
        <f t="shared" si="451"/>
        <v>1.1139999999999999</v>
      </c>
      <c r="AW187" s="143">
        <v>0.57499999999999996</v>
      </c>
      <c r="AX187" s="143">
        <v>0.189</v>
      </c>
      <c r="AY187" s="143">
        <v>9.4E-2</v>
      </c>
      <c r="AZ187" s="143">
        <v>8.9999999999999993E-3</v>
      </c>
      <c r="BA187" s="143">
        <v>0</v>
      </c>
      <c r="BB187" s="143">
        <v>0</v>
      </c>
      <c r="BC187" s="143">
        <v>0.23</v>
      </c>
      <c r="BD187" s="143">
        <v>0</v>
      </c>
      <c r="BE187" s="143"/>
      <c r="BF187" s="143"/>
      <c r="BG187" s="144">
        <f t="shared" si="452"/>
        <v>1.097</v>
      </c>
      <c r="BH187" s="143">
        <v>0.57499999999999996</v>
      </c>
      <c r="BI187" s="143">
        <v>0.189</v>
      </c>
      <c r="BJ187" s="143">
        <v>9.4E-2</v>
      </c>
      <c r="BK187" s="143">
        <v>8.9999999999999993E-3</v>
      </c>
      <c r="BL187" s="143">
        <v>0</v>
      </c>
      <c r="BM187" s="143">
        <v>0</v>
      </c>
      <c r="BN187" s="143">
        <v>0.23</v>
      </c>
      <c r="BO187" s="143">
        <v>0</v>
      </c>
      <c r="BP187" s="143"/>
      <c r="BQ187" s="143"/>
      <c r="BR187" s="144">
        <f t="shared" si="453"/>
        <v>1.097</v>
      </c>
      <c r="BS187" s="143">
        <v>0.57799999999999996</v>
      </c>
      <c r="BT187" s="143">
        <v>0.19</v>
      </c>
      <c r="BU187" s="143">
        <v>9.5000000000000001E-2</v>
      </c>
      <c r="BV187" s="143">
        <v>8.9999999999999993E-3</v>
      </c>
      <c r="BW187" s="143">
        <v>0</v>
      </c>
      <c r="BX187" s="143">
        <v>0</v>
      </c>
      <c r="BY187" s="143">
        <v>0.23200000000000001</v>
      </c>
      <c r="BZ187" s="143">
        <v>0</v>
      </c>
      <c r="CA187" s="143"/>
      <c r="CB187" s="143"/>
      <c r="CC187" s="144">
        <f t="shared" si="454"/>
        <v>1.1040000000000001</v>
      </c>
      <c r="CD187" s="143">
        <v>0.58499999999999996</v>
      </c>
      <c r="CE187" s="143">
        <v>0.192</v>
      </c>
      <c r="CF187" s="143">
        <v>9.6000000000000002E-2</v>
      </c>
      <c r="CG187" s="143">
        <v>8.9999999999999993E-3</v>
      </c>
      <c r="CH187" s="143">
        <v>0</v>
      </c>
      <c r="CI187" s="143">
        <v>0</v>
      </c>
      <c r="CJ187" s="143">
        <v>0.23499999999999999</v>
      </c>
      <c r="CK187" s="143">
        <v>0</v>
      </c>
      <c r="CL187" s="145"/>
      <c r="CM187" s="145"/>
      <c r="CN187" s="146">
        <f t="shared" si="455"/>
        <v>1.117</v>
      </c>
      <c r="CO187" s="138"/>
      <c r="CP187" s="147" t="s">
        <v>3799</v>
      </c>
      <c r="CQ187" s="138"/>
      <c r="CR187" s="147"/>
      <c r="CS187" s="55"/>
      <c r="CT187" s="55"/>
      <c r="CU187" s="24" t="s">
        <v>3798</v>
      </c>
      <c r="CV187" s="141" t="s">
        <v>27</v>
      </c>
      <c r="CW187" s="142">
        <v>3</v>
      </c>
      <c r="CX187" s="143" t="s">
        <v>3800</v>
      </c>
      <c r="CY187" s="143" t="s">
        <v>3801</v>
      </c>
      <c r="CZ187" s="143" t="s">
        <v>3802</v>
      </c>
      <c r="DA187" s="143" t="s">
        <v>3803</v>
      </c>
      <c r="DB187" s="143" t="s">
        <v>3804</v>
      </c>
      <c r="DC187" s="143" t="s">
        <v>3805</v>
      </c>
      <c r="DD187" s="143" t="s">
        <v>3806</v>
      </c>
      <c r="DE187" s="143" t="s">
        <v>3807</v>
      </c>
      <c r="DF187" s="143" t="s">
        <v>3808</v>
      </c>
      <c r="DG187" s="143" t="s">
        <v>3809</v>
      </c>
      <c r="DH187" s="144" t="s">
        <v>3810</v>
      </c>
      <c r="DI187" s="143" t="s">
        <v>3800</v>
      </c>
      <c r="DJ187" s="143" t="s">
        <v>3801</v>
      </c>
      <c r="DK187" s="143" t="s">
        <v>3802</v>
      </c>
      <c r="DL187" s="143" t="s">
        <v>3803</v>
      </c>
      <c r="DM187" s="143" t="s">
        <v>3804</v>
      </c>
      <c r="DN187" s="143" t="s">
        <v>3805</v>
      </c>
      <c r="DO187" s="143" t="s">
        <v>3806</v>
      </c>
      <c r="DP187" s="143" t="s">
        <v>3807</v>
      </c>
      <c r="DQ187" s="143" t="s">
        <v>3808</v>
      </c>
      <c r="DR187" s="143" t="s">
        <v>3809</v>
      </c>
      <c r="DS187" s="144" t="s">
        <v>3810</v>
      </c>
      <c r="DT187" s="143" t="s">
        <v>3800</v>
      </c>
      <c r="DU187" s="143" t="s">
        <v>3801</v>
      </c>
      <c r="DV187" s="143" t="s">
        <v>3802</v>
      </c>
      <c r="DW187" s="143" t="s">
        <v>3803</v>
      </c>
      <c r="DX187" s="143" t="s">
        <v>3804</v>
      </c>
      <c r="DY187" s="143" t="s">
        <v>3805</v>
      </c>
      <c r="DZ187" s="143" t="s">
        <v>3806</v>
      </c>
      <c r="EA187" s="143" t="s">
        <v>3807</v>
      </c>
      <c r="EB187" s="143" t="s">
        <v>3808</v>
      </c>
      <c r="EC187" s="143" t="s">
        <v>3809</v>
      </c>
      <c r="ED187" s="144" t="s">
        <v>3810</v>
      </c>
      <c r="EE187" s="143" t="s">
        <v>3800</v>
      </c>
      <c r="EF187" s="143" t="s">
        <v>3801</v>
      </c>
      <c r="EG187" s="143" t="s">
        <v>3802</v>
      </c>
      <c r="EH187" s="143" t="s">
        <v>3803</v>
      </c>
      <c r="EI187" s="143" t="s">
        <v>3804</v>
      </c>
      <c r="EJ187" s="143" t="s">
        <v>3805</v>
      </c>
      <c r="EK187" s="143" t="s">
        <v>3806</v>
      </c>
      <c r="EL187" s="143" t="s">
        <v>3807</v>
      </c>
      <c r="EM187" s="143" t="s">
        <v>3808</v>
      </c>
      <c r="EN187" s="143" t="s">
        <v>3809</v>
      </c>
      <c r="EO187" s="144" t="s">
        <v>3810</v>
      </c>
      <c r="EP187" s="143" t="s">
        <v>3800</v>
      </c>
      <c r="EQ187" s="143" t="s">
        <v>3801</v>
      </c>
      <c r="ER187" s="143" t="s">
        <v>3802</v>
      </c>
      <c r="ES187" s="143" t="s">
        <v>3803</v>
      </c>
      <c r="ET187" s="143" t="s">
        <v>3804</v>
      </c>
      <c r="EU187" s="143" t="s">
        <v>3805</v>
      </c>
      <c r="EV187" s="143" t="s">
        <v>3806</v>
      </c>
      <c r="EW187" s="143" t="s">
        <v>3807</v>
      </c>
      <c r="EX187" s="143" t="s">
        <v>3808</v>
      </c>
      <c r="EY187" s="143" t="s">
        <v>3809</v>
      </c>
      <c r="EZ187" s="144" t="s">
        <v>3810</v>
      </c>
      <c r="FA187" s="143" t="s">
        <v>3800</v>
      </c>
      <c r="FB187" s="143" t="s">
        <v>3801</v>
      </c>
      <c r="FC187" s="143" t="s">
        <v>3802</v>
      </c>
      <c r="FD187" s="143" t="s">
        <v>3803</v>
      </c>
      <c r="FE187" s="143" t="s">
        <v>3804</v>
      </c>
      <c r="FF187" s="143" t="s">
        <v>3805</v>
      </c>
      <c r="FG187" s="143" t="s">
        <v>3806</v>
      </c>
      <c r="FH187" s="143" t="s">
        <v>3807</v>
      </c>
      <c r="FI187" s="143" t="s">
        <v>3808</v>
      </c>
      <c r="FJ187" s="143" t="s">
        <v>3809</v>
      </c>
      <c r="FK187" s="144" t="s">
        <v>3810</v>
      </c>
      <c r="FL187" s="143" t="s">
        <v>3800</v>
      </c>
      <c r="FM187" s="143" t="s">
        <v>3801</v>
      </c>
      <c r="FN187" s="143" t="s">
        <v>3802</v>
      </c>
      <c r="FO187" s="143" t="s">
        <v>3803</v>
      </c>
      <c r="FP187" s="143" t="s">
        <v>3804</v>
      </c>
      <c r="FQ187" s="143" t="s">
        <v>3805</v>
      </c>
      <c r="FR187" s="143" t="s">
        <v>3806</v>
      </c>
      <c r="FS187" s="143" t="s">
        <v>3807</v>
      </c>
      <c r="FT187" s="143" t="s">
        <v>3808</v>
      </c>
      <c r="FU187" s="143" t="s">
        <v>3809</v>
      </c>
      <c r="FV187" s="144" t="s">
        <v>3810</v>
      </c>
      <c r="FW187" s="143" t="s">
        <v>3800</v>
      </c>
      <c r="FX187" s="143" t="s">
        <v>3801</v>
      </c>
      <c r="FY187" s="143" t="s">
        <v>3802</v>
      </c>
      <c r="FZ187" s="143" t="s">
        <v>3803</v>
      </c>
      <c r="GA187" s="143" t="s">
        <v>3804</v>
      </c>
      <c r="GB187" s="143" t="s">
        <v>3805</v>
      </c>
      <c r="GC187" s="143" t="s">
        <v>3806</v>
      </c>
      <c r="GD187" s="143" t="s">
        <v>3807</v>
      </c>
      <c r="GE187" s="145" t="s">
        <v>3808</v>
      </c>
      <c r="GF187" s="145" t="s">
        <v>3809</v>
      </c>
      <c r="GG187" s="146" t="s">
        <v>3810</v>
      </c>
      <c r="GH187" s="138"/>
      <c r="GI187" s="147" t="s">
        <v>3799</v>
      </c>
      <c r="GJ187" s="138"/>
      <c r="GK187" s="147"/>
      <c r="GL187" s="55"/>
    </row>
    <row r="188" spans="1:194" ht="20.25" customHeight="1">
      <c r="A188" s="86"/>
      <c r="B188" s="24" t="s">
        <v>3811</v>
      </c>
      <c r="C188" s="141" t="s">
        <v>27</v>
      </c>
      <c r="D188" s="142">
        <v>3</v>
      </c>
      <c r="E188" s="143">
        <v>0</v>
      </c>
      <c r="F188" s="143">
        <v>0</v>
      </c>
      <c r="G188" s="143">
        <v>0</v>
      </c>
      <c r="H188" s="143">
        <v>0</v>
      </c>
      <c r="I188" s="143">
        <v>0</v>
      </c>
      <c r="J188" s="143">
        <v>0</v>
      </c>
      <c r="K188" s="143">
        <v>0</v>
      </c>
      <c r="L188" s="143">
        <v>0</v>
      </c>
      <c r="M188" s="143"/>
      <c r="N188" s="143"/>
      <c r="O188" s="144">
        <f t="shared" si="448"/>
        <v>0</v>
      </c>
      <c r="P188" s="143">
        <v>0</v>
      </c>
      <c r="Q188" s="143">
        <v>0</v>
      </c>
      <c r="R188" s="143">
        <v>0</v>
      </c>
      <c r="S188" s="143">
        <v>0</v>
      </c>
      <c r="T188" s="143">
        <v>0</v>
      </c>
      <c r="U188" s="143">
        <v>0</v>
      </c>
      <c r="V188" s="143">
        <v>0</v>
      </c>
      <c r="W188" s="143">
        <v>0</v>
      </c>
      <c r="X188" s="143"/>
      <c r="Y188" s="143"/>
      <c r="Z188" s="144">
        <f t="shared" si="449"/>
        <v>0</v>
      </c>
      <c r="AA188" s="143">
        <v>0</v>
      </c>
      <c r="AB188" s="143">
        <v>0</v>
      </c>
      <c r="AC188" s="143">
        <v>0</v>
      </c>
      <c r="AD188" s="143">
        <v>0</v>
      </c>
      <c r="AE188" s="143">
        <v>0</v>
      </c>
      <c r="AF188" s="143">
        <v>0</v>
      </c>
      <c r="AG188" s="143">
        <v>0</v>
      </c>
      <c r="AH188" s="143">
        <v>0</v>
      </c>
      <c r="AI188" s="143"/>
      <c r="AJ188" s="143"/>
      <c r="AK188" s="144">
        <f t="shared" si="450"/>
        <v>0</v>
      </c>
      <c r="AL188" s="143">
        <v>0</v>
      </c>
      <c r="AM188" s="143">
        <v>0</v>
      </c>
      <c r="AN188" s="143">
        <v>0</v>
      </c>
      <c r="AO188" s="143">
        <v>0</v>
      </c>
      <c r="AP188" s="143">
        <v>0</v>
      </c>
      <c r="AQ188" s="143">
        <v>0</v>
      </c>
      <c r="AR188" s="143">
        <v>0</v>
      </c>
      <c r="AS188" s="143">
        <v>0</v>
      </c>
      <c r="AT188" s="143"/>
      <c r="AU188" s="143"/>
      <c r="AV188" s="144">
        <f t="shared" si="451"/>
        <v>0</v>
      </c>
      <c r="AW188" s="143">
        <v>0</v>
      </c>
      <c r="AX188" s="143">
        <v>0</v>
      </c>
      <c r="AY188" s="143">
        <v>0</v>
      </c>
      <c r="AZ188" s="143">
        <v>0</v>
      </c>
      <c r="BA188" s="143">
        <v>0</v>
      </c>
      <c r="BB188" s="143">
        <v>0</v>
      </c>
      <c r="BC188" s="143">
        <v>0</v>
      </c>
      <c r="BD188" s="143">
        <v>0</v>
      </c>
      <c r="BE188" s="143"/>
      <c r="BF188" s="143"/>
      <c r="BG188" s="144">
        <f t="shared" si="452"/>
        <v>0</v>
      </c>
      <c r="BH188" s="143">
        <v>0</v>
      </c>
      <c r="BI188" s="143">
        <v>0</v>
      </c>
      <c r="BJ188" s="143">
        <v>0</v>
      </c>
      <c r="BK188" s="143">
        <v>0</v>
      </c>
      <c r="BL188" s="143">
        <v>0</v>
      </c>
      <c r="BM188" s="143">
        <v>0</v>
      </c>
      <c r="BN188" s="143">
        <v>0</v>
      </c>
      <c r="BO188" s="143">
        <v>0</v>
      </c>
      <c r="BP188" s="143"/>
      <c r="BQ188" s="143"/>
      <c r="BR188" s="144">
        <f t="shared" si="453"/>
        <v>0</v>
      </c>
      <c r="BS188" s="143">
        <v>0</v>
      </c>
      <c r="BT188" s="143">
        <v>0</v>
      </c>
      <c r="BU188" s="143">
        <v>0</v>
      </c>
      <c r="BV188" s="143">
        <v>0</v>
      </c>
      <c r="BW188" s="143">
        <v>0</v>
      </c>
      <c r="BX188" s="143">
        <v>0</v>
      </c>
      <c r="BY188" s="143">
        <v>0</v>
      </c>
      <c r="BZ188" s="143">
        <v>0</v>
      </c>
      <c r="CA188" s="143"/>
      <c r="CB188" s="143"/>
      <c r="CC188" s="144">
        <f t="shared" si="454"/>
        <v>0</v>
      </c>
      <c r="CD188" s="143">
        <v>0</v>
      </c>
      <c r="CE188" s="143">
        <v>0</v>
      </c>
      <c r="CF188" s="143">
        <v>0</v>
      </c>
      <c r="CG188" s="143">
        <v>0</v>
      </c>
      <c r="CH188" s="143">
        <v>0</v>
      </c>
      <c r="CI188" s="143">
        <v>0</v>
      </c>
      <c r="CJ188" s="143">
        <v>0</v>
      </c>
      <c r="CK188" s="143">
        <v>0</v>
      </c>
      <c r="CL188" s="145"/>
      <c r="CM188" s="145"/>
      <c r="CN188" s="146">
        <f t="shared" si="455"/>
        <v>0</v>
      </c>
      <c r="CO188" s="138"/>
      <c r="CP188" s="147" t="s">
        <v>3812</v>
      </c>
      <c r="CQ188" s="138"/>
      <c r="CR188" s="147"/>
      <c r="CS188" s="55"/>
      <c r="CT188" s="55"/>
      <c r="CU188" s="24" t="s">
        <v>3811</v>
      </c>
      <c r="CV188" s="141" t="s">
        <v>27</v>
      </c>
      <c r="CW188" s="142">
        <v>3</v>
      </c>
      <c r="CX188" s="143" t="s">
        <v>3813</v>
      </c>
      <c r="CY188" s="143" t="s">
        <v>3814</v>
      </c>
      <c r="CZ188" s="143" t="s">
        <v>3815</v>
      </c>
      <c r="DA188" s="143" t="s">
        <v>3816</v>
      </c>
      <c r="DB188" s="143" t="s">
        <v>3817</v>
      </c>
      <c r="DC188" s="143" t="s">
        <v>3818</v>
      </c>
      <c r="DD188" s="143" t="s">
        <v>3819</v>
      </c>
      <c r="DE188" s="143" t="s">
        <v>3820</v>
      </c>
      <c r="DF188" s="143" t="s">
        <v>3821</v>
      </c>
      <c r="DG188" s="143" t="s">
        <v>3822</v>
      </c>
      <c r="DH188" s="144" t="s">
        <v>3823</v>
      </c>
      <c r="DI188" s="143" t="s">
        <v>3813</v>
      </c>
      <c r="DJ188" s="143" t="s">
        <v>3814</v>
      </c>
      <c r="DK188" s="143" t="s">
        <v>3815</v>
      </c>
      <c r="DL188" s="143" t="s">
        <v>3816</v>
      </c>
      <c r="DM188" s="143" t="s">
        <v>3817</v>
      </c>
      <c r="DN188" s="143" t="s">
        <v>3818</v>
      </c>
      <c r="DO188" s="143" t="s">
        <v>3819</v>
      </c>
      <c r="DP188" s="143" t="s">
        <v>3820</v>
      </c>
      <c r="DQ188" s="143" t="s">
        <v>3821</v>
      </c>
      <c r="DR188" s="143" t="s">
        <v>3822</v>
      </c>
      <c r="DS188" s="144" t="s">
        <v>3823</v>
      </c>
      <c r="DT188" s="143" t="s">
        <v>3813</v>
      </c>
      <c r="DU188" s="143" t="s">
        <v>3814</v>
      </c>
      <c r="DV188" s="143" t="s">
        <v>3815</v>
      </c>
      <c r="DW188" s="143" t="s">
        <v>3816</v>
      </c>
      <c r="DX188" s="143" t="s">
        <v>3817</v>
      </c>
      <c r="DY188" s="143" t="s">
        <v>3818</v>
      </c>
      <c r="DZ188" s="143" t="s">
        <v>3819</v>
      </c>
      <c r="EA188" s="143" t="s">
        <v>3820</v>
      </c>
      <c r="EB188" s="143" t="s">
        <v>3821</v>
      </c>
      <c r="EC188" s="143" t="s">
        <v>3822</v>
      </c>
      <c r="ED188" s="144" t="s">
        <v>3823</v>
      </c>
      <c r="EE188" s="143" t="s">
        <v>3813</v>
      </c>
      <c r="EF188" s="143" t="s">
        <v>3814</v>
      </c>
      <c r="EG188" s="143" t="s">
        <v>3815</v>
      </c>
      <c r="EH188" s="143" t="s">
        <v>3816</v>
      </c>
      <c r="EI188" s="143" t="s">
        <v>3817</v>
      </c>
      <c r="EJ188" s="143" t="s">
        <v>3818</v>
      </c>
      <c r="EK188" s="143" t="s">
        <v>3819</v>
      </c>
      <c r="EL188" s="143" t="s">
        <v>3820</v>
      </c>
      <c r="EM188" s="143" t="s">
        <v>3821</v>
      </c>
      <c r="EN188" s="143" t="s">
        <v>3822</v>
      </c>
      <c r="EO188" s="144" t="s">
        <v>3823</v>
      </c>
      <c r="EP188" s="143" t="s">
        <v>3813</v>
      </c>
      <c r="EQ188" s="143" t="s">
        <v>3814</v>
      </c>
      <c r="ER188" s="143" t="s">
        <v>3815</v>
      </c>
      <c r="ES188" s="143" t="s">
        <v>3816</v>
      </c>
      <c r="ET188" s="143" t="s">
        <v>3817</v>
      </c>
      <c r="EU188" s="143" t="s">
        <v>3818</v>
      </c>
      <c r="EV188" s="143" t="s">
        <v>3819</v>
      </c>
      <c r="EW188" s="143" t="s">
        <v>3820</v>
      </c>
      <c r="EX188" s="143" t="s">
        <v>3821</v>
      </c>
      <c r="EY188" s="143" t="s">
        <v>3822</v>
      </c>
      <c r="EZ188" s="144" t="s">
        <v>3823</v>
      </c>
      <c r="FA188" s="143" t="s">
        <v>3813</v>
      </c>
      <c r="FB188" s="143" t="s">
        <v>3814</v>
      </c>
      <c r="FC188" s="143" t="s">
        <v>3815</v>
      </c>
      <c r="FD188" s="143" t="s">
        <v>3816</v>
      </c>
      <c r="FE188" s="143" t="s">
        <v>3817</v>
      </c>
      <c r="FF188" s="143" t="s">
        <v>3818</v>
      </c>
      <c r="FG188" s="143" t="s">
        <v>3819</v>
      </c>
      <c r="FH188" s="143" t="s">
        <v>3820</v>
      </c>
      <c r="FI188" s="143" t="s">
        <v>3821</v>
      </c>
      <c r="FJ188" s="143" t="s">
        <v>3822</v>
      </c>
      <c r="FK188" s="144" t="s">
        <v>3823</v>
      </c>
      <c r="FL188" s="143" t="s">
        <v>3813</v>
      </c>
      <c r="FM188" s="143" t="s">
        <v>3814</v>
      </c>
      <c r="FN188" s="143" t="s">
        <v>3815</v>
      </c>
      <c r="FO188" s="143" t="s">
        <v>3816</v>
      </c>
      <c r="FP188" s="143" t="s">
        <v>3817</v>
      </c>
      <c r="FQ188" s="143" t="s">
        <v>3818</v>
      </c>
      <c r="FR188" s="143" t="s">
        <v>3819</v>
      </c>
      <c r="FS188" s="143" t="s">
        <v>3820</v>
      </c>
      <c r="FT188" s="143" t="s">
        <v>3821</v>
      </c>
      <c r="FU188" s="143" t="s">
        <v>3822</v>
      </c>
      <c r="FV188" s="144" t="s">
        <v>3823</v>
      </c>
      <c r="FW188" s="143" t="s">
        <v>3813</v>
      </c>
      <c r="FX188" s="143" t="s">
        <v>3814</v>
      </c>
      <c r="FY188" s="143" t="s">
        <v>3815</v>
      </c>
      <c r="FZ188" s="143" t="s">
        <v>3816</v>
      </c>
      <c r="GA188" s="143" t="s">
        <v>3817</v>
      </c>
      <c r="GB188" s="143" t="s">
        <v>3818</v>
      </c>
      <c r="GC188" s="143" t="s">
        <v>3819</v>
      </c>
      <c r="GD188" s="143" t="s">
        <v>3820</v>
      </c>
      <c r="GE188" s="145" t="s">
        <v>3821</v>
      </c>
      <c r="GF188" s="145" t="s">
        <v>3822</v>
      </c>
      <c r="GG188" s="146" t="s">
        <v>3823</v>
      </c>
      <c r="GH188" s="138"/>
      <c r="GI188" s="147" t="s">
        <v>3812</v>
      </c>
      <c r="GJ188" s="138"/>
      <c r="GK188" s="147"/>
      <c r="GL188" s="55"/>
    </row>
    <row r="189" spans="1:194" ht="20.25" customHeight="1">
      <c r="A189" s="86"/>
      <c r="B189" s="24" t="s">
        <v>3824</v>
      </c>
      <c r="C189" s="141" t="s">
        <v>27</v>
      </c>
      <c r="D189" s="142">
        <v>3</v>
      </c>
      <c r="E189" s="144">
        <f t="shared" ref="E189:L189" si="512">IFERROR(SUM(E187:E188), 0)</f>
        <v>9.0999999999999998E-2</v>
      </c>
      <c r="F189" s="144">
        <f t="shared" si="512"/>
        <v>3.5000000000000003E-2</v>
      </c>
      <c r="G189" s="144">
        <f t="shared" si="512"/>
        <v>2.3E-2</v>
      </c>
      <c r="H189" s="144">
        <f t="shared" si="512"/>
        <v>0.11</v>
      </c>
      <c r="I189" s="144">
        <f t="shared" si="512"/>
        <v>3.0000000000000001E-3</v>
      </c>
      <c r="J189" s="144">
        <f t="shared" si="512"/>
        <v>1.6E-2</v>
      </c>
      <c r="K189" s="144">
        <f t="shared" si="512"/>
        <v>4.2000000000000003E-2</v>
      </c>
      <c r="L189" s="144">
        <f t="shared" si="512"/>
        <v>0.01</v>
      </c>
      <c r="M189" s="144">
        <f>IFERROR(SUM(M187:M188), 0)</f>
        <v>0</v>
      </c>
      <c r="N189" s="144">
        <f>IFERROR(SUM(N187:N188), 0)</f>
        <v>0</v>
      </c>
      <c r="O189" s="144">
        <f t="shared" si="448"/>
        <v>0.33</v>
      </c>
      <c r="P189" s="144">
        <f t="shared" ref="P189:Y189" si="513">IFERROR(SUM(P187:P188), 0)</f>
        <v>0</v>
      </c>
      <c r="Q189" s="144">
        <f t="shared" si="513"/>
        <v>0</v>
      </c>
      <c r="R189" s="144">
        <f t="shared" si="513"/>
        <v>0</v>
      </c>
      <c r="S189" s="144">
        <f t="shared" si="513"/>
        <v>0</v>
      </c>
      <c r="T189" s="144">
        <f t="shared" si="513"/>
        <v>0</v>
      </c>
      <c r="U189" s="144">
        <f t="shared" si="513"/>
        <v>0</v>
      </c>
      <c r="V189" s="144">
        <f t="shared" si="513"/>
        <v>0</v>
      </c>
      <c r="W189" s="144">
        <f t="shared" si="513"/>
        <v>0</v>
      </c>
      <c r="X189" s="144">
        <f t="shared" si="513"/>
        <v>0</v>
      </c>
      <c r="Y189" s="144">
        <f t="shared" si="513"/>
        <v>0</v>
      </c>
      <c r="Z189" s="144">
        <f t="shared" si="449"/>
        <v>0</v>
      </c>
      <c r="AA189" s="144">
        <f t="shared" ref="AA189:AJ189" si="514">IFERROR(SUM(AA187:AA188), 0)</f>
        <v>0</v>
      </c>
      <c r="AB189" s="144">
        <f t="shared" si="514"/>
        <v>0</v>
      </c>
      <c r="AC189" s="144">
        <f t="shared" si="514"/>
        <v>0</v>
      </c>
      <c r="AD189" s="144">
        <f t="shared" si="514"/>
        <v>0</v>
      </c>
      <c r="AE189" s="144">
        <f t="shared" si="514"/>
        <v>0</v>
      </c>
      <c r="AF189" s="144">
        <f t="shared" si="514"/>
        <v>0</v>
      </c>
      <c r="AG189" s="144">
        <f t="shared" si="514"/>
        <v>0</v>
      </c>
      <c r="AH189" s="144">
        <f t="shared" si="514"/>
        <v>0</v>
      </c>
      <c r="AI189" s="144">
        <f t="shared" si="514"/>
        <v>0</v>
      </c>
      <c r="AJ189" s="144">
        <f t="shared" si="514"/>
        <v>0</v>
      </c>
      <c r="AK189" s="144">
        <f t="shared" si="450"/>
        <v>0</v>
      </c>
      <c r="AL189" s="144">
        <f t="shared" ref="AL189:AU189" si="515">IFERROR(SUM(AL187:AL188), 0)</f>
        <v>0.58299999999999996</v>
      </c>
      <c r="AM189" s="144">
        <f t="shared" si="515"/>
        <v>0.192</v>
      </c>
      <c r="AN189" s="144">
        <f t="shared" si="515"/>
        <v>9.6000000000000002E-2</v>
      </c>
      <c r="AO189" s="144">
        <f t="shared" si="515"/>
        <v>8.9999999999999993E-3</v>
      </c>
      <c r="AP189" s="144">
        <f t="shared" si="515"/>
        <v>0</v>
      </c>
      <c r="AQ189" s="144">
        <f t="shared" si="515"/>
        <v>0</v>
      </c>
      <c r="AR189" s="144">
        <f t="shared" si="515"/>
        <v>0.23400000000000001</v>
      </c>
      <c r="AS189" s="144">
        <f t="shared" si="515"/>
        <v>0</v>
      </c>
      <c r="AT189" s="144">
        <f t="shared" si="515"/>
        <v>0</v>
      </c>
      <c r="AU189" s="144">
        <f t="shared" si="515"/>
        <v>0</v>
      </c>
      <c r="AV189" s="144">
        <f t="shared" si="451"/>
        <v>1.1139999999999999</v>
      </c>
      <c r="AW189" s="144">
        <f t="shared" ref="AW189:BF189" si="516">IFERROR(SUM(AW187:AW188), 0)</f>
        <v>0.57499999999999996</v>
      </c>
      <c r="AX189" s="144">
        <f t="shared" si="516"/>
        <v>0.189</v>
      </c>
      <c r="AY189" s="144">
        <f t="shared" si="516"/>
        <v>9.4E-2</v>
      </c>
      <c r="AZ189" s="144">
        <f t="shared" si="516"/>
        <v>8.9999999999999993E-3</v>
      </c>
      <c r="BA189" s="144">
        <f t="shared" si="516"/>
        <v>0</v>
      </c>
      <c r="BB189" s="144">
        <f t="shared" si="516"/>
        <v>0</v>
      </c>
      <c r="BC189" s="144">
        <f t="shared" si="516"/>
        <v>0.23</v>
      </c>
      <c r="BD189" s="144">
        <f t="shared" si="516"/>
        <v>0</v>
      </c>
      <c r="BE189" s="144">
        <f t="shared" si="516"/>
        <v>0</v>
      </c>
      <c r="BF189" s="144">
        <f t="shared" si="516"/>
        <v>0</v>
      </c>
      <c r="BG189" s="144">
        <f t="shared" si="452"/>
        <v>1.097</v>
      </c>
      <c r="BH189" s="144">
        <f t="shared" ref="BH189:BQ189" si="517">IFERROR(SUM(BH187:BH188), 0)</f>
        <v>0.57499999999999996</v>
      </c>
      <c r="BI189" s="144">
        <f t="shared" si="517"/>
        <v>0.189</v>
      </c>
      <c r="BJ189" s="144">
        <f t="shared" si="517"/>
        <v>9.4E-2</v>
      </c>
      <c r="BK189" s="144">
        <f t="shared" si="517"/>
        <v>8.9999999999999993E-3</v>
      </c>
      <c r="BL189" s="144">
        <f t="shared" si="517"/>
        <v>0</v>
      </c>
      <c r="BM189" s="144">
        <f t="shared" si="517"/>
        <v>0</v>
      </c>
      <c r="BN189" s="144">
        <f t="shared" si="517"/>
        <v>0.23</v>
      </c>
      <c r="BO189" s="144">
        <f t="shared" si="517"/>
        <v>0</v>
      </c>
      <c r="BP189" s="144">
        <f t="shared" si="517"/>
        <v>0</v>
      </c>
      <c r="BQ189" s="144">
        <f t="shared" si="517"/>
        <v>0</v>
      </c>
      <c r="BR189" s="144">
        <f t="shared" si="453"/>
        <v>1.097</v>
      </c>
      <c r="BS189" s="144">
        <f t="shared" ref="BS189:CB189" si="518">IFERROR(SUM(BS187:BS188), 0)</f>
        <v>0.57799999999999996</v>
      </c>
      <c r="BT189" s="144">
        <f t="shared" si="518"/>
        <v>0.19</v>
      </c>
      <c r="BU189" s="144">
        <f t="shared" si="518"/>
        <v>9.5000000000000001E-2</v>
      </c>
      <c r="BV189" s="144">
        <f t="shared" si="518"/>
        <v>8.9999999999999993E-3</v>
      </c>
      <c r="BW189" s="144">
        <f t="shared" si="518"/>
        <v>0</v>
      </c>
      <c r="BX189" s="144">
        <f t="shared" si="518"/>
        <v>0</v>
      </c>
      <c r="BY189" s="144">
        <f t="shared" si="518"/>
        <v>0.23200000000000001</v>
      </c>
      <c r="BZ189" s="144">
        <f t="shared" si="518"/>
        <v>0</v>
      </c>
      <c r="CA189" s="144">
        <f t="shared" si="518"/>
        <v>0</v>
      </c>
      <c r="CB189" s="144">
        <f t="shared" si="518"/>
        <v>0</v>
      </c>
      <c r="CC189" s="144">
        <f t="shared" si="454"/>
        <v>1.1040000000000001</v>
      </c>
      <c r="CD189" s="144">
        <f t="shared" ref="CD189:CM189" si="519">IFERROR(SUM(CD187:CD188), 0)</f>
        <v>0.58499999999999996</v>
      </c>
      <c r="CE189" s="144">
        <f t="shared" si="519"/>
        <v>0.192</v>
      </c>
      <c r="CF189" s="144">
        <f t="shared" si="519"/>
        <v>9.6000000000000002E-2</v>
      </c>
      <c r="CG189" s="144">
        <f t="shared" si="519"/>
        <v>8.9999999999999993E-3</v>
      </c>
      <c r="CH189" s="144">
        <f t="shared" si="519"/>
        <v>0</v>
      </c>
      <c r="CI189" s="144">
        <f t="shared" si="519"/>
        <v>0</v>
      </c>
      <c r="CJ189" s="144">
        <f t="shared" si="519"/>
        <v>0.23499999999999999</v>
      </c>
      <c r="CK189" s="144">
        <f t="shared" si="519"/>
        <v>0</v>
      </c>
      <c r="CL189" s="148">
        <f t="shared" si="519"/>
        <v>0</v>
      </c>
      <c r="CM189" s="148">
        <f t="shared" si="519"/>
        <v>0</v>
      </c>
      <c r="CN189" s="146">
        <f t="shared" si="455"/>
        <v>1.117</v>
      </c>
      <c r="CO189" s="138"/>
      <c r="CP189" s="147" t="s">
        <v>3825</v>
      </c>
      <c r="CQ189" s="138"/>
      <c r="CR189" s="147"/>
      <c r="CS189" s="55"/>
      <c r="CT189" s="55"/>
      <c r="CU189" s="24" t="s">
        <v>3824</v>
      </c>
      <c r="CV189" s="141" t="s">
        <v>27</v>
      </c>
      <c r="CW189" s="142">
        <v>3</v>
      </c>
      <c r="CX189" s="144" t="s">
        <v>3826</v>
      </c>
      <c r="CY189" s="144" t="s">
        <v>3827</v>
      </c>
      <c r="CZ189" s="144" t="s">
        <v>3828</v>
      </c>
      <c r="DA189" s="144" t="s">
        <v>3829</v>
      </c>
      <c r="DB189" s="144" t="s">
        <v>3830</v>
      </c>
      <c r="DC189" s="144" t="s">
        <v>3831</v>
      </c>
      <c r="DD189" s="144" t="s">
        <v>3832</v>
      </c>
      <c r="DE189" s="144" t="s">
        <v>3833</v>
      </c>
      <c r="DF189" s="144" t="s">
        <v>3834</v>
      </c>
      <c r="DG189" s="144" t="s">
        <v>3835</v>
      </c>
      <c r="DH189" s="144" t="s">
        <v>3836</v>
      </c>
      <c r="DI189" s="144" t="s">
        <v>3826</v>
      </c>
      <c r="DJ189" s="144" t="s">
        <v>3827</v>
      </c>
      <c r="DK189" s="144" t="s">
        <v>3828</v>
      </c>
      <c r="DL189" s="144" t="s">
        <v>3829</v>
      </c>
      <c r="DM189" s="144" t="s">
        <v>3830</v>
      </c>
      <c r="DN189" s="144" t="s">
        <v>3831</v>
      </c>
      <c r="DO189" s="144" t="s">
        <v>3832</v>
      </c>
      <c r="DP189" s="144" t="s">
        <v>3833</v>
      </c>
      <c r="DQ189" s="144" t="s">
        <v>3834</v>
      </c>
      <c r="DR189" s="144" t="s">
        <v>3835</v>
      </c>
      <c r="DS189" s="144" t="s">
        <v>3836</v>
      </c>
      <c r="DT189" s="144" t="s">
        <v>3826</v>
      </c>
      <c r="DU189" s="144" t="s">
        <v>3827</v>
      </c>
      <c r="DV189" s="144" t="s">
        <v>3828</v>
      </c>
      <c r="DW189" s="144" t="s">
        <v>3829</v>
      </c>
      <c r="DX189" s="144" t="s">
        <v>3830</v>
      </c>
      <c r="DY189" s="144" t="s">
        <v>3831</v>
      </c>
      <c r="DZ189" s="144" t="s">
        <v>3832</v>
      </c>
      <c r="EA189" s="144" t="s">
        <v>3833</v>
      </c>
      <c r="EB189" s="144" t="s">
        <v>3834</v>
      </c>
      <c r="EC189" s="144" t="s">
        <v>3835</v>
      </c>
      <c r="ED189" s="144" t="s">
        <v>3836</v>
      </c>
      <c r="EE189" s="144" t="s">
        <v>3826</v>
      </c>
      <c r="EF189" s="144" t="s">
        <v>3827</v>
      </c>
      <c r="EG189" s="144" t="s">
        <v>3828</v>
      </c>
      <c r="EH189" s="144" t="s">
        <v>3829</v>
      </c>
      <c r="EI189" s="144" t="s">
        <v>3830</v>
      </c>
      <c r="EJ189" s="144" t="s">
        <v>3831</v>
      </c>
      <c r="EK189" s="144" t="s">
        <v>3832</v>
      </c>
      <c r="EL189" s="144" t="s">
        <v>3833</v>
      </c>
      <c r="EM189" s="144" t="s">
        <v>3834</v>
      </c>
      <c r="EN189" s="144" t="s">
        <v>3835</v>
      </c>
      <c r="EO189" s="144" t="s">
        <v>3836</v>
      </c>
      <c r="EP189" s="144" t="s">
        <v>3826</v>
      </c>
      <c r="EQ189" s="144" t="s">
        <v>3827</v>
      </c>
      <c r="ER189" s="144" t="s">
        <v>3828</v>
      </c>
      <c r="ES189" s="144" t="s">
        <v>3829</v>
      </c>
      <c r="ET189" s="144" t="s">
        <v>3830</v>
      </c>
      <c r="EU189" s="144" t="s">
        <v>3831</v>
      </c>
      <c r="EV189" s="144" t="s">
        <v>3832</v>
      </c>
      <c r="EW189" s="144" t="s">
        <v>3833</v>
      </c>
      <c r="EX189" s="144" t="s">
        <v>3834</v>
      </c>
      <c r="EY189" s="144" t="s">
        <v>3835</v>
      </c>
      <c r="EZ189" s="144" t="s">
        <v>3836</v>
      </c>
      <c r="FA189" s="144" t="s">
        <v>3826</v>
      </c>
      <c r="FB189" s="144" t="s">
        <v>3827</v>
      </c>
      <c r="FC189" s="144" t="s">
        <v>3828</v>
      </c>
      <c r="FD189" s="144" t="s">
        <v>3829</v>
      </c>
      <c r="FE189" s="144" t="s">
        <v>3830</v>
      </c>
      <c r="FF189" s="144" t="s">
        <v>3831</v>
      </c>
      <c r="FG189" s="144" t="s">
        <v>3832</v>
      </c>
      <c r="FH189" s="144" t="s">
        <v>3833</v>
      </c>
      <c r="FI189" s="144" t="s">
        <v>3834</v>
      </c>
      <c r="FJ189" s="144" t="s">
        <v>3835</v>
      </c>
      <c r="FK189" s="144" t="s">
        <v>3836</v>
      </c>
      <c r="FL189" s="144" t="s">
        <v>3826</v>
      </c>
      <c r="FM189" s="144" t="s">
        <v>3827</v>
      </c>
      <c r="FN189" s="144" t="s">
        <v>3828</v>
      </c>
      <c r="FO189" s="144" t="s">
        <v>3829</v>
      </c>
      <c r="FP189" s="144" t="s">
        <v>3830</v>
      </c>
      <c r="FQ189" s="144" t="s">
        <v>3831</v>
      </c>
      <c r="FR189" s="144" t="s">
        <v>3832</v>
      </c>
      <c r="FS189" s="144" t="s">
        <v>3833</v>
      </c>
      <c r="FT189" s="144" t="s">
        <v>3834</v>
      </c>
      <c r="FU189" s="144" t="s">
        <v>3835</v>
      </c>
      <c r="FV189" s="144" t="s">
        <v>3836</v>
      </c>
      <c r="FW189" s="144" t="s">
        <v>3826</v>
      </c>
      <c r="FX189" s="144" t="s">
        <v>3827</v>
      </c>
      <c r="FY189" s="144" t="s">
        <v>3828</v>
      </c>
      <c r="FZ189" s="144" t="s">
        <v>3829</v>
      </c>
      <c r="GA189" s="144" t="s">
        <v>3830</v>
      </c>
      <c r="GB189" s="144" t="s">
        <v>3831</v>
      </c>
      <c r="GC189" s="144" t="s">
        <v>3832</v>
      </c>
      <c r="GD189" s="144" t="s">
        <v>3833</v>
      </c>
      <c r="GE189" s="148" t="s">
        <v>3834</v>
      </c>
      <c r="GF189" s="148" t="s">
        <v>3835</v>
      </c>
      <c r="GG189" s="146" t="s">
        <v>3836</v>
      </c>
      <c r="GH189" s="138"/>
      <c r="GI189" s="147" t="s">
        <v>3825</v>
      </c>
      <c r="GJ189" s="138"/>
      <c r="GK189" s="147"/>
      <c r="GL189" s="55"/>
    </row>
    <row r="190" spans="1:194" ht="20.25" customHeight="1">
      <c r="A190" s="86"/>
      <c r="B190" s="24" t="s">
        <v>3837</v>
      </c>
      <c r="C190" s="141" t="s">
        <v>27</v>
      </c>
      <c r="D190" s="142">
        <v>3</v>
      </c>
      <c r="E190" s="143">
        <v>0</v>
      </c>
      <c r="F190" s="143">
        <v>0</v>
      </c>
      <c r="G190" s="143">
        <v>0</v>
      </c>
      <c r="H190" s="143">
        <v>0</v>
      </c>
      <c r="I190" s="143">
        <v>0</v>
      </c>
      <c r="J190" s="143">
        <v>0</v>
      </c>
      <c r="K190" s="143">
        <v>0</v>
      </c>
      <c r="L190" s="143">
        <v>0</v>
      </c>
      <c r="M190" s="143"/>
      <c r="N190" s="143"/>
      <c r="O190" s="144">
        <f t="shared" si="448"/>
        <v>0</v>
      </c>
      <c r="P190" s="143">
        <v>0</v>
      </c>
      <c r="Q190" s="143">
        <v>0</v>
      </c>
      <c r="R190" s="143">
        <v>0</v>
      </c>
      <c r="S190" s="143">
        <v>0</v>
      </c>
      <c r="T190" s="143">
        <v>0</v>
      </c>
      <c r="U190" s="143">
        <v>0</v>
      </c>
      <c r="V190" s="143">
        <v>0</v>
      </c>
      <c r="W190" s="143">
        <v>0</v>
      </c>
      <c r="X190" s="143"/>
      <c r="Y190" s="143"/>
      <c r="Z190" s="144">
        <f t="shared" si="449"/>
        <v>0</v>
      </c>
      <c r="AA190" s="143">
        <v>0</v>
      </c>
      <c r="AB190" s="143">
        <v>0</v>
      </c>
      <c r="AC190" s="143">
        <v>0</v>
      </c>
      <c r="AD190" s="143">
        <v>0</v>
      </c>
      <c r="AE190" s="143">
        <v>0</v>
      </c>
      <c r="AF190" s="143">
        <v>0</v>
      </c>
      <c r="AG190" s="143">
        <v>0</v>
      </c>
      <c r="AH190" s="143">
        <v>0</v>
      </c>
      <c r="AI190" s="143"/>
      <c r="AJ190" s="143"/>
      <c r="AK190" s="144">
        <f t="shared" si="450"/>
        <v>0</v>
      </c>
      <c r="AL190" s="143">
        <v>0.115</v>
      </c>
      <c r="AM190" s="143">
        <v>3.7999999999999999E-2</v>
      </c>
      <c r="AN190" s="143">
        <v>1.9E-2</v>
      </c>
      <c r="AO190" s="143">
        <v>6.641</v>
      </c>
      <c r="AP190" s="143">
        <v>0</v>
      </c>
      <c r="AQ190" s="143">
        <v>0</v>
      </c>
      <c r="AR190" s="143">
        <v>0</v>
      </c>
      <c r="AS190" s="143">
        <v>0</v>
      </c>
      <c r="AT190" s="143"/>
      <c r="AU190" s="143"/>
      <c r="AV190" s="144">
        <f t="shared" si="451"/>
        <v>6.8129999999999997</v>
      </c>
      <c r="AW190" s="143">
        <v>0.26200000000000001</v>
      </c>
      <c r="AX190" s="143">
        <v>8.5999999999999993E-2</v>
      </c>
      <c r="AY190" s="143">
        <v>4.2999999999999997E-2</v>
      </c>
      <c r="AZ190" s="143">
        <v>7.9930000000000003</v>
      </c>
      <c r="BA190" s="143">
        <v>0</v>
      </c>
      <c r="BB190" s="143">
        <v>0</v>
      </c>
      <c r="BC190" s="143">
        <v>0</v>
      </c>
      <c r="BD190" s="143">
        <v>0</v>
      </c>
      <c r="BE190" s="143"/>
      <c r="BF190" s="143"/>
      <c r="BG190" s="144">
        <f t="shared" si="452"/>
        <v>8.3840000000000003</v>
      </c>
      <c r="BH190" s="143">
        <v>0.26100000000000001</v>
      </c>
      <c r="BI190" s="143">
        <v>8.5999999999999993E-2</v>
      </c>
      <c r="BJ190" s="143">
        <v>4.2999999999999997E-2</v>
      </c>
      <c r="BK190" s="143">
        <v>7.99</v>
      </c>
      <c r="BL190" s="143">
        <v>0</v>
      </c>
      <c r="BM190" s="143">
        <v>0</v>
      </c>
      <c r="BN190" s="143">
        <v>0</v>
      </c>
      <c r="BO190" s="143">
        <v>0</v>
      </c>
      <c r="BP190" s="143"/>
      <c r="BQ190" s="143"/>
      <c r="BR190" s="144">
        <f t="shared" si="453"/>
        <v>8.3800000000000008</v>
      </c>
      <c r="BS190" s="143">
        <v>0.27400000000000002</v>
      </c>
      <c r="BT190" s="143">
        <v>0.09</v>
      </c>
      <c r="BU190" s="143">
        <v>4.4999999999999998E-2</v>
      </c>
      <c r="BV190" s="143">
        <v>8.1530000000000005</v>
      </c>
      <c r="BW190" s="143">
        <v>0</v>
      </c>
      <c r="BX190" s="143">
        <v>0</v>
      </c>
      <c r="BY190" s="143">
        <v>0</v>
      </c>
      <c r="BZ190" s="143">
        <v>0</v>
      </c>
      <c r="CA190" s="143"/>
      <c r="CB190" s="143"/>
      <c r="CC190" s="144">
        <f t="shared" si="454"/>
        <v>8.5620000000000012</v>
      </c>
      <c r="CD190" s="143">
        <v>0.23100000000000001</v>
      </c>
      <c r="CE190" s="143">
        <v>7.5999999999999998E-2</v>
      </c>
      <c r="CF190" s="143">
        <v>3.7999999999999999E-2</v>
      </c>
      <c r="CG190" s="143">
        <v>7.7960000000000003</v>
      </c>
      <c r="CH190" s="143">
        <v>0</v>
      </c>
      <c r="CI190" s="143">
        <v>0</v>
      </c>
      <c r="CJ190" s="143">
        <v>0</v>
      </c>
      <c r="CK190" s="143">
        <v>0</v>
      </c>
      <c r="CL190" s="145"/>
      <c r="CM190" s="145"/>
      <c r="CN190" s="146">
        <f t="shared" si="455"/>
        <v>8.141</v>
      </c>
      <c r="CO190" s="138"/>
      <c r="CP190" s="147" t="s">
        <v>3838</v>
      </c>
      <c r="CQ190" s="138"/>
      <c r="CR190" s="147"/>
      <c r="CS190" s="55"/>
      <c r="CT190" s="55"/>
      <c r="CU190" s="24" t="s">
        <v>3837</v>
      </c>
      <c r="CV190" s="141" t="s">
        <v>27</v>
      </c>
      <c r="CW190" s="142">
        <v>3</v>
      </c>
      <c r="CX190" s="143" t="s">
        <v>3839</v>
      </c>
      <c r="CY190" s="143" t="s">
        <v>3840</v>
      </c>
      <c r="CZ190" s="143" t="s">
        <v>3841</v>
      </c>
      <c r="DA190" s="143" t="s">
        <v>3842</v>
      </c>
      <c r="DB190" s="143" t="s">
        <v>3843</v>
      </c>
      <c r="DC190" s="143" t="s">
        <v>3844</v>
      </c>
      <c r="DD190" s="143" t="s">
        <v>3845</v>
      </c>
      <c r="DE190" s="143" t="s">
        <v>3846</v>
      </c>
      <c r="DF190" s="143" t="s">
        <v>3847</v>
      </c>
      <c r="DG190" s="143" t="s">
        <v>3848</v>
      </c>
      <c r="DH190" s="144" t="s">
        <v>3849</v>
      </c>
      <c r="DI190" s="143" t="s">
        <v>3839</v>
      </c>
      <c r="DJ190" s="143" t="s">
        <v>3840</v>
      </c>
      <c r="DK190" s="143" t="s">
        <v>3841</v>
      </c>
      <c r="DL190" s="143" t="s">
        <v>3842</v>
      </c>
      <c r="DM190" s="143" t="s">
        <v>3843</v>
      </c>
      <c r="DN190" s="143" t="s">
        <v>3844</v>
      </c>
      <c r="DO190" s="143" t="s">
        <v>3845</v>
      </c>
      <c r="DP190" s="143" t="s">
        <v>3846</v>
      </c>
      <c r="DQ190" s="143" t="s">
        <v>3847</v>
      </c>
      <c r="DR190" s="143" t="s">
        <v>3848</v>
      </c>
      <c r="DS190" s="144" t="s">
        <v>3849</v>
      </c>
      <c r="DT190" s="143" t="s">
        <v>3839</v>
      </c>
      <c r="DU190" s="143" t="s">
        <v>3840</v>
      </c>
      <c r="DV190" s="143" t="s">
        <v>3841</v>
      </c>
      <c r="DW190" s="143" t="s">
        <v>3842</v>
      </c>
      <c r="DX190" s="143" t="s">
        <v>3843</v>
      </c>
      <c r="DY190" s="143" t="s">
        <v>3844</v>
      </c>
      <c r="DZ190" s="143" t="s">
        <v>3845</v>
      </c>
      <c r="EA190" s="143" t="s">
        <v>3846</v>
      </c>
      <c r="EB190" s="143" t="s">
        <v>3847</v>
      </c>
      <c r="EC190" s="143" t="s">
        <v>3848</v>
      </c>
      <c r="ED190" s="144" t="s">
        <v>3849</v>
      </c>
      <c r="EE190" s="143" t="s">
        <v>3839</v>
      </c>
      <c r="EF190" s="143" t="s">
        <v>3840</v>
      </c>
      <c r="EG190" s="143" t="s">
        <v>3841</v>
      </c>
      <c r="EH190" s="143" t="s">
        <v>3842</v>
      </c>
      <c r="EI190" s="143" t="s">
        <v>3843</v>
      </c>
      <c r="EJ190" s="143" t="s">
        <v>3844</v>
      </c>
      <c r="EK190" s="143" t="s">
        <v>3845</v>
      </c>
      <c r="EL190" s="143" t="s">
        <v>3846</v>
      </c>
      <c r="EM190" s="143" t="s">
        <v>3847</v>
      </c>
      <c r="EN190" s="143" t="s">
        <v>3848</v>
      </c>
      <c r="EO190" s="144" t="s">
        <v>3849</v>
      </c>
      <c r="EP190" s="143" t="s">
        <v>3839</v>
      </c>
      <c r="EQ190" s="143" t="s">
        <v>3840</v>
      </c>
      <c r="ER190" s="143" t="s">
        <v>3841</v>
      </c>
      <c r="ES190" s="143" t="s">
        <v>3842</v>
      </c>
      <c r="ET190" s="143" t="s">
        <v>3843</v>
      </c>
      <c r="EU190" s="143" t="s">
        <v>3844</v>
      </c>
      <c r="EV190" s="143" t="s">
        <v>3845</v>
      </c>
      <c r="EW190" s="143" t="s">
        <v>3846</v>
      </c>
      <c r="EX190" s="143" t="s">
        <v>3847</v>
      </c>
      <c r="EY190" s="143" t="s">
        <v>3848</v>
      </c>
      <c r="EZ190" s="144" t="s">
        <v>3849</v>
      </c>
      <c r="FA190" s="143" t="s">
        <v>3839</v>
      </c>
      <c r="FB190" s="143" t="s">
        <v>3840</v>
      </c>
      <c r="FC190" s="143" t="s">
        <v>3841</v>
      </c>
      <c r="FD190" s="143" t="s">
        <v>3842</v>
      </c>
      <c r="FE190" s="143" t="s">
        <v>3843</v>
      </c>
      <c r="FF190" s="143" t="s">
        <v>3844</v>
      </c>
      <c r="FG190" s="143" t="s">
        <v>3845</v>
      </c>
      <c r="FH190" s="143" t="s">
        <v>3846</v>
      </c>
      <c r="FI190" s="143" t="s">
        <v>3847</v>
      </c>
      <c r="FJ190" s="143" t="s">
        <v>3848</v>
      </c>
      <c r="FK190" s="144" t="s">
        <v>3849</v>
      </c>
      <c r="FL190" s="143" t="s">
        <v>3839</v>
      </c>
      <c r="FM190" s="143" t="s">
        <v>3840</v>
      </c>
      <c r="FN190" s="143" t="s">
        <v>3841</v>
      </c>
      <c r="FO190" s="143" t="s">
        <v>3842</v>
      </c>
      <c r="FP190" s="143" t="s">
        <v>3843</v>
      </c>
      <c r="FQ190" s="143" t="s">
        <v>3844</v>
      </c>
      <c r="FR190" s="143" t="s">
        <v>3845</v>
      </c>
      <c r="FS190" s="143" t="s">
        <v>3846</v>
      </c>
      <c r="FT190" s="143" t="s">
        <v>3847</v>
      </c>
      <c r="FU190" s="143" t="s">
        <v>3848</v>
      </c>
      <c r="FV190" s="144" t="s">
        <v>3849</v>
      </c>
      <c r="FW190" s="143" t="s">
        <v>3839</v>
      </c>
      <c r="FX190" s="143" t="s">
        <v>3840</v>
      </c>
      <c r="FY190" s="143" t="s">
        <v>3841</v>
      </c>
      <c r="FZ190" s="143" t="s">
        <v>3842</v>
      </c>
      <c r="GA190" s="143" t="s">
        <v>3843</v>
      </c>
      <c r="GB190" s="143" t="s">
        <v>3844</v>
      </c>
      <c r="GC190" s="143" t="s">
        <v>3845</v>
      </c>
      <c r="GD190" s="143" t="s">
        <v>3846</v>
      </c>
      <c r="GE190" s="145" t="s">
        <v>3847</v>
      </c>
      <c r="GF190" s="145" t="s">
        <v>3848</v>
      </c>
      <c r="GG190" s="146" t="s">
        <v>3849</v>
      </c>
      <c r="GH190" s="138"/>
      <c r="GI190" s="147" t="s">
        <v>3838</v>
      </c>
      <c r="GJ190" s="138"/>
      <c r="GK190" s="147"/>
      <c r="GL190" s="55"/>
    </row>
    <row r="191" spans="1:194" ht="20.25" customHeight="1">
      <c r="A191" s="86"/>
      <c r="B191" s="24" t="s">
        <v>3850</v>
      </c>
      <c r="C191" s="141" t="s">
        <v>27</v>
      </c>
      <c r="D191" s="142">
        <v>3</v>
      </c>
      <c r="E191" s="143">
        <v>0</v>
      </c>
      <c r="F191" s="143">
        <v>0</v>
      </c>
      <c r="G191" s="143">
        <v>0</v>
      </c>
      <c r="H191" s="143">
        <v>0</v>
      </c>
      <c r="I191" s="143">
        <v>0</v>
      </c>
      <c r="J191" s="143">
        <v>0</v>
      </c>
      <c r="K191" s="143">
        <v>0</v>
      </c>
      <c r="L191" s="143">
        <v>0</v>
      </c>
      <c r="M191" s="143"/>
      <c r="N191" s="143"/>
      <c r="O191" s="144">
        <f t="shared" si="448"/>
        <v>0</v>
      </c>
      <c r="P191" s="143">
        <v>0</v>
      </c>
      <c r="Q191" s="143">
        <v>0</v>
      </c>
      <c r="R191" s="143">
        <v>0</v>
      </c>
      <c r="S191" s="143">
        <v>0</v>
      </c>
      <c r="T191" s="143">
        <v>0</v>
      </c>
      <c r="U191" s="143">
        <v>0</v>
      </c>
      <c r="V191" s="143">
        <v>0</v>
      </c>
      <c r="W191" s="143">
        <v>0</v>
      </c>
      <c r="X191" s="143"/>
      <c r="Y191" s="143"/>
      <c r="Z191" s="144">
        <f t="shared" si="449"/>
        <v>0</v>
      </c>
      <c r="AA191" s="143">
        <v>0</v>
      </c>
      <c r="AB191" s="143">
        <v>0</v>
      </c>
      <c r="AC191" s="143">
        <v>0</v>
      </c>
      <c r="AD191" s="143">
        <v>0</v>
      </c>
      <c r="AE191" s="143">
        <v>0</v>
      </c>
      <c r="AF191" s="143">
        <v>0</v>
      </c>
      <c r="AG191" s="143">
        <v>0</v>
      </c>
      <c r="AH191" s="143">
        <v>0</v>
      </c>
      <c r="AI191" s="143"/>
      <c r="AJ191" s="143"/>
      <c r="AK191" s="144">
        <f t="shared" si="450"/>
        <v>0</v>
      </c>
      <c r="AL191" s="143">
        <v>-2.8000000000000001E-2</v>
      </c>
      <c r="AM191" s="143">
        <v>-8.9999999999999993E-3</v>
      </c>
      <c r="AN191" s="143">
        <v>-5.0000000000000001E-3</v>
      </c>
      <c r="AO191" s="143">
        <v>-0.26500000000000001</v>
      </c>
      <c r="AP191" s="143">
        <v>0</v>
      </c>
      <c r="AQ191" s="143">
        <v>0</v>
      </c>
      <c r="AR191" s="143">
        <v>0</v>
      </c>
      <c r="AS191" s="143">
        <v>0</v>
      </c>
      <c r="AT191" s="143"/>
      <c r="AU191" s="143"/>
      <c r="AV191" s="144">
        <f t="shared" si="451"/>
        <v>-0.307</v>
      </c>
      <c r="AW191" s="143">
        <v>-6.4000000000000001E-2</v>
      </c>
      <c r="AX191" s="143">
        <v>-2.1000000000000001E-2</v>
      </c>
      <c r="AY191" s="143">
        <v>-1.0999999999999999E-2</v>
      </c>
      <c r="AZ191" s="143">
        <v>-0.60599999999999998</v>
      </c>
      <c r="BA191" s="143">
        <v>0</v>
      </c>
      <c r="BB191" s="143">
        <v>0</v>
      </c>
      <c r="BC191" s="143">
        <v>0</v>
      </c>
      <c r="BD191" s="143">
        <v>0</v>
      </c>
      <c r="BE191" s="143"/>
      <c r="BF191" s="143"/>
      <c r="BG191" s="144">
        <f t="shared" si="452"/>
        <v>-0.70199999999999996</v>
      </c>
      <c r="BH191" s="143">
        <v>-6.4000000000000001E-2</v>
      </c>
      <c r="BI191" s="143">
        <v>-2.1000000000000001E-2</v>
      </c>
      <c r="BJ191" s="143">
        <v>-1.0999999999999999E-2</v>
      </c>
      <c r="BK191" s="143">
        <v>-0.61499999999999999</v>
      </c>
      <c r="BL191" s="143">
        <v>0</v>
      </c>
      <c r="BM191" s="143">
        <v>0</v>
      </c>
      <c r="BN191" s="143">
        <v>0</v>
      </c>
      <c r="BO191" s="143">
        <v>0</v>
      </c>
      <c r="BP191" s="143"/>
      <c r="BQ191" s="143"/>
      <c r="BR191" s="144">
        <f t="shared" si="453"/>
        <v>-0.71099999999999997</v>
      </c>
      <c r="BS191" s="143">
        <v>-6.7000000000000004E-2</v>
      </c>
      <c r="BT191" s="143">
        <v>-2.1999999999999999E-2</v>
      </c>
      <c r="BU191" s="143">
        <v>-1.0999999999999999E-2</v>
      </c>
      <c r="BV191" s="143">
        <v>-0.65</v>
      </c>
      <c r="BW191" s="143">
        <v>0</v>
      </c>
      <c r="BX191" s="143">
        <v>0</v>
      </c>
      <c r="BY191" s="143">
        <v>0</v>
      </c>
      <c r="BZ191" s="143">
        <v>0</v>
      </c>
      <c r="CA191" s="143"/>
      <c r="CB191" s="143"/>
      <c r="CC191" s="144">
        <f t="shared" si="454"/>
        <v>-0.75</v>
      </c>
      <c r="CD191" s="143">
        <v>-5.6000000000000001E-2</v>
      </c>
      <c r="CE191" s="143">
        <v>-1.7999999999999999E-2</v>
      </c>
      <c r="CF191" s="143">
        <v>-8.9999999999999993E-3</v>
      </c>
      <c r="CG191" s="143">
        <v>-0.55700000000000005</v>
      </c>
      <c r="CH191" s="143">
        <v>0</v>
      </c>
      <c r="CI191" s="143">
        <v>0</v>
      </c>
      <c r="CJ191" s="143">
        <v>0</v>
      </c>
      <c r="CK191" s="143">
        <v>0</v>
      </c>
      <c r="CL191" s="145"/>
      <c r="CM191" s="145"/>
      <c r="CN191" s="146">
        <f t="shared" si="455"/>
        <v>-0.64</v>
      </c>
      <c r="CO191" s="138"/>
      <c r="CP191" s="147" t="s">
        <v>3851</v>
      </c>
      <c r="CQ191" s="138"/>
      <c r="CR191" s="147"/>
      <c r="CS191" s="55"/>
      <c r="CT191" s="55"/>
      <c r="CU191" s="24" t="s">
        <v>3850</v>
      </c>
      <c r="CV191" s="141" t="s">
        <v>27</v>
      </c>
      <c r="CW191" s="142">
        <v>3</v>
      </c>
      <c r="CX191" s="143" t="s">
        <v>3852</v>
      </c>
      <c r="CY191" s="143" t="s">
        <v>3853</v>
      </c>
      <c r="CZ191" s="143" t="s">
        <v>3854</v>
      </c>
      <c r="DA191" s="143" t="s">
        <v>3855</v>
      </c>
      <c r="DB191" s="143" t="s">
        <v>3856</v>
      </c>
      <c r="DC191" s="143" t="s">
        <v>3857</v>
      </c>
      <c r="DD191" s="143" t="s">
        <v>3858</v>
      </c>
      <c r="DE191" s="143" t="s">
        <v>3859</v>
      </c>
      <c r="DF191" s="143" t="s">
        <v>3860</v>
      </c>
      <c r="DG191" s="143" t="s">
        <v>3861</v>
      </c>
      <c r="DH191" s="144" t="s">
        <v>3862</v>
      </c>
      <c r="DI191" s="143" t="s">
        <v>3852</v>
      </c>
      <c r="DJ191" s="143" t="s">
        <v>3853</v>
      </c>
      <c r="DK191" s="143" t="s">
        <v>3854</v>
      </c>
      <c r="DL191" s="143" t="s">
        <v>3855</v>
      </c>
      <c r="DM191" s="143" t="s">
        <v>3856</v>
      </c>
      <c r="DN191" s="143" t="s">
        <v>3857</v>
      </c>
      <c r="DO191" s="143" t="s">
        <v>3858</v>
      </c>
      <c r="DP191" s="143" t="s">
        <v>3859</v>
      </c>
      <c r="DQ191" s="143" t="s">
        <v>3860</v>
      </c>
      <c r="DR191" s="143" t="s">
        <v>3861</v>
      </c>
      <c r="DS191" s="144" t="s">
        <v>3862</v>
      </c>
      <c r="DT191" s="143" t="s">
        <v>3852</v>
      </c>
      <c r="DU191" s="143" t="s">
        <v>3853</v>
      </c>
      <c r="DV191" s="143" t="s">
        <v>3854</v>
      </c>
      <c r="DW191" s="143" t="s">
        <v>3855</v>
      </c>
      <c r="DX191" s="143" t="s">
        <v>3856</v>
      </c>
      <c r="DY191" s="143" t="s">
        <v>3857</v>
      </c>
      <c r="DZ191" s="143" t="s">
        <v>3858</v>
      </c>
      <c r="EA191" s="143" t="s">
        <v>3859</v>
      </c>
      <c r="EB191" s="143" t="s">
        <v>3860</v>
      </c>
      <c r="EC191" s="143" t="s">
        <v>3861</v>
      </c>
      <c r="ED191" s="144" t="s">
        <v>3862</v>
      </c>
      <c r="EE191" s="143" t="s">
        <v>3852</v>
      </c>
      <c r="EF191" s="143" t="s">
        <v>3853</v>
      </c>
      <c r="EG191" s="143" t="s">
        <v>3854</v>
      </c>
      <c r="EH191" s="143" t="s">
        <v>3855</v>
      </c>
      <c r="EI191" s="143" t="s">
        <v>3856</v>
      </c>
      <c r="EJ191" s="143" t="s">
        <v>3857</v>
      </c>
      <c r="EK191" s="143" t="s">
        <v>3858</v>
      </c>
      <c r="EL191" s="143" t="s">
        <v>3859</v>
      </c>
      <c r="EM191" s="143" t="s">
        <v>3860</v>
      </c>
      <c r="EN191" s="143" t="s">
        <v>3861</v>
      </c>
      <c r="EO191" s="144" t="s">
        <v>3862</v>
      </c>
      <c r="EP191" s="143" t="s">
        <v>3852</v>
      </c>
      <c r="EQ191" s="143" t="s">
        <v>3853</v>
      </c>
      <c r="ER191" s="143" t="s">
        <v>3854</v>
      </c>
      <c r="ES191" s="143" t="s">
        <v>3855</v>
      </c>
      <c r="ET191" s="143" t="s">
        <v>3856</v>
      </c>
      <c r="EU191" s="143" t="s">
        <v>3857</v>
      </c>
      <c r="EV191" s="143" t="s">
        <v>3858</v>
      </c>
      <c r="EW191" s="143" t="s">
        <v>3859</v>
      </c>
      <c r="EX191" s="143" t="s">
        <v>3860</v>
      </c>
      <c r="EY191" s="143" t="s">
        <v>3861</v>
      </c>
      <c r="EZ191" s="144" t="s">
        <v>3862</v>
      </c>
      <c r="FA191" s="143" t="s">
        <v>3852</v>
      </c>
      <c r="FB191" s="143" t="s">
        <v>3853</v>
      </c>
      <c r="FC191" s="143" t="s">
        <v>3854</v>
      </c>
      <c r="FD191" s="143" t="s">
        <v>3855</v>
      </c>
      <c r="FE191" s="143" t="s">
        <v>3856</v>
      </c>
      <c r="FF191" s="143" t="s">
        <v>3857</v>
      </c>
      <c r="FG191" s="143" t="s">
        <v>3858</v>
      </c>
      <c r="FH191" s="143" t="s">
        <v>3859</v>
      </c>
      <c r="FI191" s="143" t="s">
        <v>3860</v>
      </c>
      <c r="FJ191" s="143" t="s">
        <v>3861</v>
      </c>
      <c r="FK191" s="144" t="s">
        <v>3862</v>
      </c>
      <c r="FL191" s="143" t="s">
        <v>3852</v>
      </c>
      <c r="FM191" s="143" t="s">
        <v>3853</v>
      </c>
      <c r="FN191" s="143" t="s">
        <v>3854</v>
      </c>
      <c r="FO191" s="143" t="s">
        <v>3855</v>
      </c>
      <c r="FP191" s="143" t="s">
        <v>3856</v>
      </c>
      <c r="FQ191" s="143" t="s">
        <v>3857</v>
      </c>
      <c r="FR191" s="143" t="s">
        <v>3858</v>
      </c>
      <c r="FS191" s="143" t="s">
        <v>3859</v>
      </c>
      <c r="FT191" s="143" t="s">
        <v>3860</v>
      </c>
      <c r="FU191" s="143" t="s">
        <v>3861</v>
      </c>
      <c r="FV191" s="144" t="s">
        <v>3862</v>
      </c>
      <c r="FW191" s="143" t="s">
        <v>3852</v>
      </c>
      <c r="FX191" s="143" t="s">
        <v>3853</v>
      </c>
      <c r="FY191" s="143" t="s">
        <v>3854</v>
      </c>
      <c r="FZ191" s="143" t="s">
        <v>3855</v>
      </c>
      <c r="GA191" s="143" t="s">
        <v>3856</v>
      </c>
      <c r="GB191" s="143" t="s">
        <v>3857</v>
      </c>
      <c r="GC191" s="143" t="s">
        <v>3858</v>
      </c>
      <c r="GD191" s="143" t="s">
        <v>3859</v>
      </c>
      <c r="GE191" s="145" t="s">
        <v>3860</v>
      </c>
      <c r="GF191" s="145" t="s">
        <v>3861</v>
      </c>
      <c r="GG191" s="146" t="s">
        <v>3862</v>
      </c>
      <c r="GH191" s="138"/>
      <c r="GI191" s="147" t="s">
        <v>3851</v>
      </c>
      <c r="GJ191" s="138"/>
      <c r="GK191" s="147"/>
      <c r="GL191" s="55"/>
    </row>
    <row r="192" spans="1:194" ht="20.25" customHeight="1">
      <c r="A192" s="86"/>
      <c r="B192" s="24" t="s">
        <v>3863</v>
      </c>
      <c r="C192" s="141" t="s">
        <v>27</v>
      </c>
      <c r="D192" s="142">
        <v>3</v>
      </c>
      <c r="E192" s="144">
        <f t="shared" ref="E192:L192" si="520">IFERROR(SUM(E190:E191), 0)</f>
        <v>0</v>
      </c>
      <c r="F192" s="144">
        <f t="shared" si="520"/>
        <v>0</v>
      </c>
      <c r="G192" s="144">
        <f t="shared" si="520"/>
        <v>0</v>
      </c>
      <c r="H192" s="144">
        <f t="shared" si="520"/>
        <v>0</v>
      </c>
      <c r="I192" s="144">
        <f t="shared" si="520"/>
        <v>0</v>
      </c>
      <c r="J192" s="144">
        <f t="shared" si="520"/>
        <v>0</v>
      </c>
      <c r="K192" s="144">
        <f t="shared" si="520"/>
        <v>0</v>
      </c>
      <c r="L192" s="144">
        <f t="shared" si="520"/>
        <v>0</v>
      </c>
      <c r="M192" s="144">
        <f>IFERROR(SUM(M190:M191), 0)</f>
        <v>0</v>
      </c>
      <c r="N192" s="144">
        <f>IFERROR(SUM(N190:N191), 0)</f>
        <v>0</v>
      </c>
      <c r="O192" s="144">
        <f t="shared" si="448"/>
        <v>0</v>
      </c>
      <c r="P192" s="144">
        <f t="shared" ref="P192:Y192" si="521">IFERROR(SUM(P190:P191), 0)</f>
        <v>0</v>
      </c>
      <c r="Q192" s="144">
        <f t="shared" si="521"/>
        <v>0</v>
      </c>
      <c r="R192" s="144">
        <f t="shared" si="521"/>
        <v>0</v>
      </c>
      <c r="S192" s="144">
        <f t="shared" si="521"/>
        <v>0</v>
      </c>
      <c r="T192" s="144">
        <f t="shared" si="521"/>
        <v>0</v>
      </c>
      <c r="U192" s="144">
        <f t="shared" si="521"/>
        <v>0</v>
      </c>
      <c r="V192" s="144">
        <f t="shared" si="521"/>
        <v>0</v>
      </c>
      <c r="W192" s="144">
        <f t="shared" si="521"/>
        <v>0</v>
      </c>
      <c r="X192" s="144">
        <f t="shared" si="521"/>
        <v>0</v>
      </c>
      <c r="Y192" s="144">
        <f t="shared" si="521"/>
        <v>0</v>
      </c>
      <c r="Z192" s="144">
        <f t="shared" si="449"/>
        <v>0</v>
      </c>
      <c r="AA192" s="144">
        <f t="shared" ref="AA192:AJ192" si="522">IFERROR(SUM(AA190:AA191), 0)</f>
        <v>0</v>
      </c>
      <c r="AB192" s="144">
        <f t="shared" si="522"/>
        <v>0</v>
      </c>
      <c r="AC192" s="144">
        <f t="shared" si="522"/>
        <v>0</v>
      </c>
      <c r="AD192" s="144">
        <f t="shared" si="522"/>
        <v>0</v>
      </c>
      <c r="AE192" s="144">
        <f t="shared" si="522"/>
        <v>0</v>
      </c>
      <c r="AF192" s="144">
        <f t="shared" si="522"/>
        <v>0</v>
      </c>
      <c r="AG192" s="144">
        <f t="shared" si="522"/>
        <v>0</v>
      </c>
      <c r="AH192" s="144">
        <f t="shared" si="522"/>
        <v>0</v>
      </c>
      <c r="AI192" s="144">
        <f t="shared" si="522"/>
        <v>0</v>
      </c>
      <c r="AJ192" s="144">
        <f t="shared" si="522"/>
        <v>0</v>
      </c>
      <c r="AK192" s="144">
        <f t="shared" si="450"/>
        <v>0</v>
      </c>
      <c r="AL192" s="144">
        <f t="shared" ref="AL192:AU192" si="523">IFERROR(SUM(AL190:AL191), 0)</f>
        <v>8.7000000000000008E-2</v>
      </c>
      <c r="AM192" s="144">
        <f t="shared" si="523"/>
        <v>2.8999999999999998E-2</v>
      </c>
      <c r="AN192" s="144">
        <f t="shared" si="523"/>
        <v>1.3999999999999999E-2</v>
      </c>
      <c r="AO192" s="144">
        <f t="shared" si="523"/>
        <v>6.3760000000000003</v>
      </c>
      <c r="AP192" s="144">
        <f t="shared" si="523"/>
        <v>0</v>
      </c>
      <c r="AQ192" s="144">
        <f t="shared" si="523"/>
        <v>0</v>
      </c>
      <c r="AR192" s="144">
        <f t="shared" si="523"/>
        <v>0</v>
      </c>
      <c r="AS192" s="144">
        <f t="shared" si="523"/>
        <v>0</v>
      </c>
      <c r="AT192" s="144">
        <f t="shared" si="523"/>
        <v>0</v>
      </c>
      <c r="AU192" s="144">
        <f t="shared" si="523"/>
        <v>0</v>
      </c>
      <c r="AV192" s="144">
        <f t="shared" si="451"/>
        <v>6.5060000000000002</v>
      </c>
      <c r="AW192" s="144">
        <f t="shared" ref="AW192:BF192" si="524">IFERROR(SUM(AW190:AW191), 0)</f>
        <v>0.19800000000000001</v>
      </c>
      <c r="AX192" s="144">
        <f t="shared" si="524"/>
        <v>6.4999999999999988E-2</v>
      </c>
      <c r="AY192" s="144">
        <f t="shared" si="524"/>
        <v>3.2000000000000001E-2</v>
      </c>
      <c r="AZ192" s="144">
        <f t="shared" si="524"/>
        <v>7.3870000000000005</v>
      </c>
      <c r="BA192" s="144">
        <f t="shared" si="524"/>
        <v>0</v>
      </c>
      <c r="BB192" s="144">
        <f t="shared" si="524"/>
        <v>0</v>
      </c>
      <c r="BC192" s="144">
        <f t="shared" si="524"/>
        <v>0</v>
      </c>
      <c r="BD192" s="144">
        <f t="shared" si="524"/>
        <v>0</v>
      </c>
      <c r="BE192" s="144">
        <f t="shared" si="524"/>
        <v>0</v>
      </c>
      <c r="BF192" s="144">
        <f t="shared" si="524"/>
        <v>0</v>
      </c>
      <c r="BG192" s="144">
        <f t="shared" si="452"/>
        <v>7.6820000000000004</v>
      </c>
      <c r="BH192" s="144">
        <f t="shared" ref="BH192:BQ192" si="525">IFERROR(SUM(BH190:BH191), 0)</f>
        <v>0.19700000000000001</v>
      </c>
      <c r="BI192" s="144">
        <f t="shared" si="525"/>
        <v>6.4999999999999988E-2</v>
      </c>
      <c r="BJ192" s="144">
        <f t="shared" si="525"/>
        <v>3.2000000000000001E-2</v>
      </c>
      <c r="BK192" s="144">
        <f t="shared" si="525"/>
        <v>7.375</v>
      </c>
      <c r="BL192" s="144">
        <f t="shared" si="525"/>
        <v>0</v>
      </c>
      <c r="BM192" s="144">
        <f t="shared" si="525"/>
        <v>0</v>
      </c>
      <c r="BN192" s="144">
        <f t="shared" si="525"/>
        <v>0</v>
      </c>
      <c r="BO192" s="144">
        <f t="shared" si="525"/>
        <v>0</v>
      </c>
      <c r="BP192" s="144">
        <f t="shared" si="525"/>
        <v>0</v>
      </c>
      <c r="BQ192" s="144">
        <f t="shared" si="525"/>
        <v>0</v>
      </c>
      <c r="BR192" s="144">
        <f t="shared" si="453"/>
        <v>7.6690000000000005</v>
      </c>
      <c r="BS192" s="144">
        <f t="shared" ref="BS192:CB192" si="526">IFERROR(SUM(BS190:BS191), 0)</f>
        <v>0.20700000000000002</v>
      </c>
      <c r="BT192" s="144">
        <f t="shared" si="526"/>
        <v>6.8000000000000005E-2</v>
      </c>
      <c r="BU192" s="144">
        <f t="shared" si="526"/>
        <v>3.4000000000000002E-2</v>
      </c>
      <c r="BV192" s="144">
        <f t="shared" si="526"/>
        <v>7.5030000000000001</v>
      </c>
      <c r="BW192" s="144">
        <f t="shared" si="526"/>
        <v>0</v>
      </c>
      <c r="BX192" s="144">
        <f t="shared" si="526"/>
        <v>0</v>
      </c>
      <c r="BY192" s="144">
        <f t="shared" si="526"/>
        <v>0</v>
      </c>
      <c r="BZ192" s="144">
        <f t="shared" si="526"/>
        <v>0</v>
      </c>
      <c r="CA192" s="144">
        <f t="shared" si="526"/>
        <v>0</v>
      </c>
      <c r="CB192" s="144">
        <f t="shared" si="526"/>
        <v>0</v>
      </c>
      <c r="CC192" s="144">
        <f t="shared" si="454"/>
        <v>7.8120000000000003</v>
      </c>
      <c r="CD192" s="144">
        <f t="shared" ref="CD192:CM192" si="527">IFERROR(SUM(CD190:CD191), 0)</f>
        <v>0.17500000000000002</v>
      </c>
      <c r="CE192" s="144">
        <f t="shared" si="527"/>
        <v>5.7999999999999996E-2</v>
      </c>
      <c r="CF192" s="144">
        <f t="shared" si="527"/>
        <v>2.8999999999999998E-2</v>
      </c>
      <c r="CG192" s="144">
        <f t="shared" si="527"/>
        <v>7.2389999999999999</v>
      </c>
      <c r="CH192" s="144">
        <f t="shared" si="527"/>
        <v>0</v>
      </c>
      <c r="CI192" s="144">
        <f t="shared" si="527"/>
        <v>0</v>
      </c>
      <c r="CJ192" s="144">
        <f t="shared" si="527"/>
        <v>0</v>
      </c>
      <c r="CK192" s="144">
        <f t="shared" si="527"/>
        <v>0</v>
      </c>
      <c r="CL192" s="148">
        <f t="shared" si="527"/>
        <v>0</v>
      </c>
      <c r="CM192" s="148">
        <f t="shared" si="527"/>
        <v>0</v>
      </c>
      <c r="CN192" s="146">
        <f t="shared" si="455"/>
        <v>7.5009999999999994</v>
      </c>
      <c r="CO192" s="138"/>
      <c r="CP192" s="147" t="s">
        <v>3864</v>
      </c>
      <c r="CQ192" s="138"/>
      <c r="CR192" s="147"/>
      <c r="CS192" s="55"/>
      <c r="CT192" s="55"/>
      <c r="CU192" s="24" t="s">
        <v>3863</v>
      </c>
      <c r="CV192" s="141" t="s">
        <v>27</v>
      </c>
      <c r="CW192" s="142">
        <v>3</v>
      </c>
      <c r="CX192" s="144" t="s">
        <v>3865</v>
      </c>
      <c r="CY192" s="144" t="s">
        <v>3866</v>
      </c>
      <c r="CZ192" s="144" t="s">
        <v>3867</v>
      </c>
      <c r="DA192" s="144" t="s">
        <v>3868</v>
      </c>
      <c r="DB192" s="144" t="s">
        <v>3869</v>
      </c>
      <c r="DC192" s="144" t="s">
        <v>3870</v>
      </c>
      <c r="DD192" s="144" t="s">
        <v>3871</v>
      </c>
      <c r="DE192" s="144" t="s">
        <v>3872</v>
      </c>
      <c r="DF192" s="144" t="s">
        <v>3873</v>
      </c>
      <c r="DG192" s="144" t="s">
        <v>3874</v>
      </c>
      <c r="DH192" s="144" t="s">
        <v>3875</v>
      </c>
      <c r="DI192" s="144" t="s">
        <v>3865</v>
      </c>
      <c r="DJ192" s="144" t="s">
        <v>3866</v>
      </c>
      <c r="DK192" s="144" t="s">
        <v>3867</v>
      </c>
      <c r="DL192" s="144" t="s">
        <v>3868</v>
      </c>
      <c r="DM192" s="144" t="s">
        <v>3869</v>
      </c>
      <c r="DN192" s="144" t="s">
        <v>3870</v>
      </c>
      <c r="DO192" s="144" t="s">
        <v>3871</v>
      </c>
      <c r="DP192" s="144" t="s">
        <v>3872</v>
      </c>
      <c r="DQ192" s="144" t="s">
        <v>3873</v>
      </c>
      <c r="DR192" s="144" t="s">
        <v>3874</v>
      </c>
      <c r="DS192" s="144" t="s">
        <v>3875</v>
      </c>
      <c r="DT192" s="144" t="s">
        <v>3865</v>
      </c>
      <c r="DU192" s="144" t="s">
        <v>3866</v>
      </c>
      <c r="DV192" s="144" t="s">
        <v>3867</v>
      </c>
      <c r="DW192" s="144" t="s">
        <v>3868</v>
      </c>
      <c r="DX192" s="144" t="s">
        <v>3869</v>
      </c>
      <c r="DY192" s="144" t="s">
        <v>3870</v>
      </c>
      <c r="DZ192" s="144" t="s">
        <v>3871</v>
      </c>
      <c r="EA192" s="144" t="s">
        <v>3872</v>
      </c>
      <c r="EB192" s="144" t="s">
        <v>3873</v>
      </c>
      <c r="EC192" s="144" t="s">
        <v>3874</v>
      </c>
      <c r="ED192" s="144" t="s">
        <v>3875</v>
      </c>
      <c r="EE192" s="144" t="s">
        <v>3865</v>
      </c>
      <c r="EF192" s="144" t="s">
        <v>3866</v>
      </c>
      <c r="EG192" s="144" t="s">
        <v>3867</v>
      </c>
      <c r="EH192" s="144" t="s">
        <v>3868</v>
      </c>
      <c r="EI192" s="144" t="s">
        <v>3869</v>
      </c>
      <c r="EJ192" s="144" t="s">
        <v>3870</v>
      </c>
      <c r="EK192" s="144" t="s">
        <v>3871</v>
      </c>
      <c r="EL192" s="144" t="s">
        <v>3872</v>
      </c>
      <c r="EM192" s="144" t="s">
        <v>3873</v>
      </c>
      <c r="EN192" s="144" t="s">
        <v>3874</v>
      </c>
      <c r="EO192" s="144" t="s">
        <v>3875</v>
      </c>
      <c r="EP192" s="144" t="s">
        <v>3865</v>
      </c>
      <c r="EQ192" s="144" t="s">
        <v>3866</v>
      </c>
      <c r="ER192" s="144" t="s">
        <v>3867</v>
      </c>
      <c r="ES192" s="144" t="s">
        <v>3868</v>
      </c>
      <c r="ET192" s="144" t="s">
        <v>3869</v>
      </c>
      <c r="EU192" s="144" t="s">
        <v>3870</v>
      </c>
      <c r="EV192" s="144" t="s">
        <v>3871</v>
      </c>
      <c r="EW192" s="144" t="s">
        <v>3872</v>
      </c>
      <c r="EX192" s="144" t="s">
        <v>3873</v>
      </c>
      <c r="EY192" s="144" t="s">
        <v>3874</v>
      </c>
      <c r="EZ192" s="144" t="s">
        <v>3875</v>
      </c>
      <c r="FA192" s="144" t="s">
        <v>3865</v>
      </c>
      <c r="FB192" s="144" t="s">
        <v>3866</v>
      </c>
      <c r="FC192" s="144" t="s">
        <v>3867</v>
      </c>
      <c r="FD192" s="144" t="s">
        <v>3868</v>
      </c>
      <c r="FE192" s="144" t="s">
        <v>3869</v>
      </c>
      <c r="FF192" s="144" t="s">
        <v>3870</v>
      </c>
      <c r="FG192" s="144" t="s">
        <v>3871</v>
      </c>
      <c r="FH192" s="144" t="s">
        <v>3872</v>
      </c>
      <c r="FI192" s="144" t="s">
        <v>3873</v>
      </c>
      <c r="FJ192" s="144" t="s">
        <v>3874</v>
      </c>
      <c r="FK192" s="144" t="s">
        <v>3875</v>
      </c>
      <c r="FL192" s="144" t="s">
        <v>3865</v>
      </c>
      <c r="FM192" s="144" t="s">
        <v>3866</v>
      </c>
      <c r="FN192" s="144" t="s">
        <v>3867</v>
      </c>
      <c r="FO192" s="144" t="s">
        <v>3868</v>
      </c>
      <c r="FP192" s="144" t="s">
        <v>3869</v>
      </c>
      <c r="FQ192" s="144" t="s">
        <v>3870</v>
      </c>
      <c r="FR192" s="144" t="s">
        <v>3871</v>
      </c>
      <c r="FS192" s="144" t="s">
        <v>3872</v>
      </c>
      <c r="FT192" s="144" t="s">
        <v>3873</v>
      </c>
      <c r="FU192" s="144" t="s">
        <v>3874</v>
      </c>
      <c r="FV192" s="144" t="s">
        <v>3875</v>
      </c>
      <c r="FW192" s="144" t="s">
        <v>3865</v>
      </c>
      <c r="FX192" s="144" t="s">
        <v>3866</v>
      </c>
      <c r="FY192" s="144" t="s">
        <v>3867</v>
      </c>
      <c r="FZ192" s="144" t="s">
        <v>3868</v>
      </c>
      <c r="GA192" s="144" t="s">
        <v>3869</v>
      </c>
      <c r="GB192" s="144" t="s">
        <v>3870</v>
      </c>
      <c r="GC192" s="144" t="s">
        <v>3871</v>
      </c>
      <c r="GD192" s="144" t="s">
        <v>3872</v>
      </c>
      <c r="GE192" s="148" t="s">
        <v>3873</v>
      </c>
      <c r="GF192" s="148" t="s">
        <v>3874</v>
      </c>
      <c r="GG192" s="146" t="s">
        <v>3875</v>
      </c>
      <c r="GH192" s="138"/>
      <c r="GI192" s="147" t="s">
        <v>3864</v>
      </c>
      <c r="GJ192" s="138"/>
      <c r="GK192" s="147"/>
      <c r="GL192" s="55"/>
    </row>
    <row r="193" spans="1:194" ht="20.25" customHeight="1" thickBot="1">
      <c r="A193" s="86"/>
      <c r="B193" s="30" t="s">
        <v>3876</v>
      </c>
      <c r="C193" s="150" t="s">
        <v>27</v>
      </c>
      <c r="D193" s="151">
        <v>3</v>
      </c>
      <c r="E193" s="152">
        <f t="shared" ref="E193:N193" si="528">IFERROR(SUM(E168,E171,E174,E177,E180,E183,E186,E189,E192), 0)</f>
        <v>5.3730000000000002</v>
      </c>
      <c r="F193" s="152">
        <f t="shared" si="528"/>
        <v>2.2000000000000002</v>
      </c>
      <c r="G193" s="152">
        <f t="shared" si="528"/>
        <v>1.2339999999999998</v>
      </c>
      <c r="H193" s="152">
        <f t="shared" si="528"/>
        <v>5.8660000000000005</v>
      </c>
      <c r="I193" s="152">
        <f t="shared" si="528"/>
        <v>3.0000000000000001E-3</v>
      </c>
      <c r="J193" s="152">
        <f t="shared" si="528"/>
        <v>1.6E-2</v>
      </c>
      <c r="K193" s="152">
        <f t="shared" si="528"/>
        <v>0.08</v>
      </c>
      <c r="L193" s="152">
        <f t="shared" si="528"/>
        <v>0.01</v>
      </c>
      <c r="M193" s="152">
        <f t="shared" si="528"/>
        <v>0</v>
      </c>
      <c r="N193" s="152">
        <f t="shared" si="528"/>
        <v>0</v>
      </c>
      <c r="O193" s="152">
        <f t="shared" si="448"/>
        <v>14.782000000000002</v>
      </c>
      <c r="P193" s="152">
        <f t="shared" ref="P193:Y193" si="529">IFERROR(SUM(P168,P171,P174,P177,P180,P183,P186,P189,P192), 0)</f>
        <v>5.84</v>
      </c>
      <c r="Q193" s="152">
        <f t="shared" si="529"/>
        <v>2.3929999999999998</v>
      </c>
      <c r="R193" s="152">
        <f t="shared" si="529"/>
        <v>1.341</v>
      </c>
      <c r="S193" s="152">
        <f t="shared" si="529"/>
        <v>6.4739999999999993</v>
      </c>
      <c r="T193" s="152">
        <f t="shared" si="529"/>
        <v>0</v>
      </c>
      <c r="U193" s="152">
        <f t="shared" si="529"/>
        <v>0</v>
      </c>
      <c r="V193" s="152">
        <f t="shared" si="529"/>
        <v>0.01</v>
      </c>
      <c r="W193" s="152">
        <f t="shared" si="529"/>
        <v>0</v>
      </c>
      <c r="X193" s="152">
        <f t="shared" si="529"/>
        <v>0</v>
      </c>
      <c r="Y193" s="152">
        <f t="shared" si="529"/>
        <v>0</v>
      </c>
      <c r="Z193" s="152">
        <f t="shared" si="449"/>
        <v>16.058</v>
      </c>
      <c r="AA193" s="152">
        <f t="shared" ref="AA193:AJ193" si="530">IFERROR(SUM(AA168,AA171,AA174,AA177,AA180,AA183,AA186,AA189,AA192), 0)</f>
        <v>3.9009999999999998</v>
      </c>
      <c r="AB193" s="152">
        <f t="shared" si="530"/>
        <v>1.599</v>
      </c>
      <c r="AC193" s="152">
        <f t="shared" si="530"/>
        <v>0.89500000000000002</v>
      </c>
      <c r="AD193" s="152">
        <f t="shared" si="530"/>
        <v>8.6209999999999987</v>
      </c>
      <c r="AE193" s="152">
        <f t="shared" si="530"/>
        <v>0</v>
      </c>
      <c r="AF193" s="152">
        <f t="shared" si="530"/>
        <v>0</v>
      </c>
      <c r="AG193" s="152">
        <f t="shared" si="530"/>
        <v>0</v>
      </c>
      <c r="AH193" s="152">
        <f t="shared" si="530"/>
        <v>0</v>
      </c>
      <c r="AI193" s="152">
        <f t="shared" si="530"/>
        <v>0</v>
      </c>
      <c r="AJ193" s="152">
        <f t="shared" si="530"/>
        <v>0</v>
      </c>
      <c r="AK193" s="152">
        <f t="shared" si="450"/>
        <v>15.015999999999998</v>
      </c>
      <c r="AL193" s="152">
        <f t="shared" ref="AL193:AU193" si="531">IFERROR(SUM(AL168,AL171,AL174,AL177,AL180,AL183,AL186,AL189,AL192), 0)</f>
        <v>6.984</v>
      </c>
      <c r="AM193" s="152">
        <f t="shared" si="531"/>
        <v>2.9480000000000004</v>
      </c>
      <c r="AN193" s="152">
        <f t="shared" si="531"/>
        <v>1.5450000000000002</v>
      </c>
      <c r="AO193" s="152">
        <f t="shared" si="531"/>
        <v>18.206</v>
      </c>
      <c r="AP193" s="152">
        <f t="shared" si="531"/>
        <v>0</v>
      </c>
      <c r="AQ193" s="152">
        <f t="shared" si="531"/>
        <v>0</v>
      </c>
      <c r="AR193" s="152">
        <f t="shared" si="531"/>
        <v>2.319</v>
      </c>
      <c r="AS193" s="152">
        <f t="shared" si="531"/>
        <v>0</v>
      </c>
      <c r="AT193" s="152">
        <f t="shared" si="531"/>
        <v>0</v>
      </c>
      <c r="AU193" s="152">
        <f t="shared" si="531"/>
        <v>0</v>
      </c>
      <c r="AV193" s="152">
        <f t="shared" si="451"/>
        <v>32.002000000000002</v>
      </c>
      <c r="AW193" s="152">
        <f t="shared" ref="AW193:BF193" si="532">IFERROR(SUM(AW168,AW171,AW174,AW177,AW180,AW183,AW186,AW189,AW192), 0)</f>
        <v>7.5979999999999999</v>
      </c>
      <c r="AX193" s="152">
        <f t="shared" si="532"/>
        <v>3.1560000000000001</v>
      </c>
      <c r="AY193" s="152">
        <f t="shared" si="532"/>
        <v>1.6490000000000002</v>
      </c>
      <c r="AZ193" s="152">
        <f t="shared" si="532"/>
        <v>20.655999999999999</v>
      </c>
      <c r="BA193" s="152">
        <f t="shared" si="532"/>
        <v>0</v>
      </c>
      <c r="BB193" s="152">
        <f t="shared" si="532"/>
        <v>0</v>
      </c>
      <c r="BC193" s="152">
        <f t="shared" si="532"/>
        <v>7.338000000000001</v>
      </c>
      <c r="BD193" s="152">
        <f t="shared" si="532"/>
        <v>0</v>
      </c>
      <c r="BE193" s="152">
        <f t="shared" si="532"/>
        <v>0</v>
      </c>
      <c r="BF193" s="152">
        <f t="shared" si="532"/>
        <v>0</v>
      </c>
      <c r="BG193" s="152">
        <f t="shared" si="452"/>
        <v>40.396999999999998</v>
      </c>
      <c r="BH193" s="152">
        <f t="shared" ref="BH193:BQ193" si="533">IFERROR(SUM(BH168,BH171,BH174,BH177,BH180,BH183,BH186,BH189,BH192), 0)</f>
        <v>6.9170000000000007</v>
      </c>
      <c r="BI193" s="152">
        <f t="shared" si="533"/>
        <v>2.9249999999999998</v>
      </c>
      <c r="BJ193" s="152">
        <f t="shared" si="533"/>
        <v>1.532</v>
      </c>
      <c r="BK193" s="152">
        <f t="shared" si="533"/>
        <v>33.701999999999998</v>
      </c>
      <c r="BL193" s="152">
        <f t="shared" si="533"/>
        <v>0</v>
      </c>
      <c r="BM193" s="152">
        <f t="shared" si="533"/>
        <v>0</v>
      </c>
      <c r="BN193" s="152">
        <f t="shared" si="533"/>
        <v>16.836000000000002</v>
      </c>
      <c r="BO193" s="152">
        <f t="shared" si="533"/>
        <v>0</v>
      </c>
      <c r="BP193" s="152">
        <f t="shared" si="533"/>
        <v>0</v>
      </c>
      <c r="BQ193" s="152">
        <f t="shared" si="533"/>
        <v>0</v>
      </c>
      <c r="BR193" s="152">
        <f t="shared" si="453"/>
        <v>61.912000000000006</v>
      </c>
      <c r="BS193" s="152">
        <f t="shared" ref="BS193:CB193" si="534">IFERROR(SUM(BS168,BS171,BS174,BS177,BS180,BS183,BS186,BS189,BS192), 0)</f>
        <v>6.2469999999999999</v>
      </c>
      <c r="BT193" s="152">
        <f t="shared" si="534"/>
        <v>2.7170000000000005</v>
      </c>
      <c r="BU193" s="152">
        <f t="shared" si="534"/>
        <v>1.4300000000000002</v>
      </c>
      <c r="BV193" s="152">
        <f t="shared" si="534"/>
        <v>31.321999999999999</v>
      </c>
      <c r="BW193" s="152">
        <f t="shared" si="534"/>
        <v>0</v>
      </c>
      <c r="BX193" s="152">
        <f t="shared" si="534"/>
        <v>0</v>
      </c>
      <c r="BY193" s="152">
        <f t="shared" si="534"/>
        <v>10.928000000000001</v>
      </c>
      <c r="BZ193" s="152">
        <f t="shared" si="534"/>
        <v>0</v>
      </c>
      <c r="CA193" s="152">
        <f t="shared" si="534"/>
        <v>0</v>
      </c>
      <c r="CB193" s="152">
        <f t="shared" si="534"/>
        <v>0</v>
      </c>
      <c r="CC193" s="152">
        <f t="shared" si="454"/>
        <v>52.644000000000005</v>
      </c>
      <c r="CD193" s="152">
        <f t="shared" ref="CD193:CM193" si="535">IFERROR(SUM(CD168,CD171,CD174,CD177,CD180,CD183,CD186,CD189,CD192), 0)</f>
        <v>5.6579999999999995</v>
      </c>
      <c r="CE193" s="152">
        <f t="shared" si="535"/>
        <v>2.5790000000000002</v>
      </c>
      <c r="CF193" s="152">
        <f t="shared" si="535"/>
        <v>1.3680000000000001</v>
      </c>
      <c r="CG193" s="152">
        <f t="shared" si="535"/>
        <v>20.181000000000001</v>
      </c>
      <c r="CH193" s="152">
        <f t="shared" si="535"/>
        <v>0</v>
      </c>
      <c r="CI193" s="152">
        <f t="shared" si="535"/>
        <v>0</v>
      </c>
      <c r="CJ193" s="152">
        <f t="shared" si="535"/>
        <v>0.70100000000000007</v>
      </c>
      <c r="CK193" s="152">
        <f t="shared" si="535"/>
        <v>0</v>
      </c>
      <c r="CL193" s="152">
        <f t="shared" si="535"/>
        <v>0</v>
      </c>
      <c r="CM193" s="152">
        <f t="shared" si="535"/>
        <v>0</v>
      </c>
      <c r="CN193" s="153">
        <f t="shared" si="455"/>
        <v>30.487000000000002</v>
      </c>
      <c r="CO193" s="138"/>
      <c r="CP193" s="154" t="s">
        <v>3877</v>
      </c>
      <c r="CQ193" s="138"/>
      <c r="CR193" s="154"/>
      <c r="CS193" s="55"/>
      <c r="CT193" s="55"/>
      <c r="CU193" s="30" t="s">
        <v>3876</v>
      </c>
      <c r="CV193" s="150" t="s">
        <v>27</v>
      </c>
      <c r="CW193" s="151">
        <v>3</v>
      </c>
      <c r="CX193" s="152" t="s">
        <v>3878</v>
      </c>
      <c r="CY193" s="152" t="s">
        <v>3879</v>
      </c>
      <c r="CZ193" s="152" t="s">
        <v>3880</v>
      </c>
      <c r="DA193" s="152" t="s">
        <v>3881</v>
      </c>
      <c r="DB193" s="152" t="s">
        <v>3882</v>
      </c>
      <c r="DC193" s="152" t="s">
        <v>3883</v>
      </c>
      <c r="DD193" s="152" t="s">
        <v>3884</v>
      </c>
      <c r="DE193" s="152" t="s">
        <v>3885</v>
      </c>
      <c r="DF193" s="152" t="s">
        <v>3886</v>
      </c>
      <c r="DG193" s="152" t="s">
        <v>3887</v>
      </c>
      <c r="DH193" s="152" t="s">
        <v>3888</v>
      </c>
      <c r="DI193" s="152" t="s">
        <v>3878</v>
      </c>
      <c r="DJ193" s="152" t="s">
        <v>3879</v>
      </c>
      <c r="DK193" s="152" t="s">
        <v>3880</v>
      </c>
      <c r="DL193" s="152" t="s">
        <v>3881</v>
      </c>
      <c r="DM193" s="152" t="s">
        <v>3882</v>
      </c>
      <c r="DN193" s="152" t="s">
        <v>3883</v>
      </c>
      <c r="DO193" s="152" t="s">
        <v>3884</v>
      </c>
      <c r="DP193" s="152" t="s">
        <v>3885</v>
      </c>
      <c r="DQ193" s="152" t="s">
        <v>3886</v>
      </c>
      <c r="DR193" s="152" t="s">
        <v>3887</v>
      </c>
      <c r="DS193" s="152" t="s">
        <v>3888</v>
      </c>
      <c r="DT193" s="152" t="s">
        <v>3878</v>
      </c>
      <c r="DU193" s="152" t="s">
        <v>3879</v>
      </c>
      <c r="DV193" s="152" t="s">
        <v>3880</v>
      </c>
      <c r="DW193" s="152" t="s">
        <v>3881</v>
      </c>
      <c r="DX193" s="152" t="s">
        <v>3882</v>
      </c>
      <c r="DY193" s="152" t="s">
        <v>3883</v>
      </c>
      <c r="DZ193" s="152" t="s">
        <v>3884</v>
      </c>
      <c r="EA193" s="152" t="s">
        <v>3885</v>
      </c>
      <c r="EB193" s="152" t="s">
        <v>3886</v>
      </c>
      <c r="EC193" s="152" t="s">
        <v>3887</v>
      </c>
      <c r="ED193" s="152" t="s">
        <v>3888</v>
      </c>
      <c r="EE193" s="152" t="s">
        <v>3878</v>
      </c>
      <c r="EF193" s="152" t="s">
        <v>3879</v>
      </c>
      <c r="EG193" s="152" t="s">
        <v>3880</v>
      </c>
      <c r="EH193" s="152" t="s">
        <v>3881</v>
      </c>
      <c r="EI193" s="152" t="s">
        <v>3882</v>
      </c>
      <c r="EJ193" s="152" t="s">
        <v>3883</v>
      </c>
      <c r="EK193" s="152" t="s">
        <v>3884</v>
      </c>
      <c r="EL193" s="152" t="s">
        <v>3885</v>
      </c>
      <c r="EM193" s="152" t="s">
        <v>3886</v>
      </c>
      <c r="EN193" s="152" t="s">
        <v>3887</v>
      </c>
      <c r="EO193" s="152" t="s">
        <v>3888</v>
      </c>
      <c r="EP193" s="152" t="s">
        <v>3878</v>
      </c>
      <c r="EQ193" s="152" t="s">
        <v>3879</v>
      </c>
      <c r="ER193" s="152" t="s">
        <v>3880</v>
      </c>
      <c r="ES193" s="152" t="s">
        <v>3881</v>
      </c>
      <c r="ET193" s="152" t="s">
        <v>3882</v>
      </c>
      <c r="EU193" s="152" t="s">
        <v>3883</v>
      </c>
      <c r="EV193" s="152" t="s">
        <v>3884</v>
      </c>
      <c r="EW193" s="152" t="s">
        <v>3885</v>
      </c>
      <c r="EX193" s="152" t="s">
        <v>3886</v>
      </c>
      <c r="EY193" s="152" t="s">
        <v>3887</v>
      </c>
      <c r="EZ193" s="152" t="s">
        <v>3888</v>
      </c>
      <c r="FA193" s="152" t="s">
        <v>3878</v>
      </c>
      <c r="FB193" s="152" t="s">
        <v>3879</v>
      </c>
      <c r="FC193" s="152" t="s">
        <v>3880</v>
      </c>
      <c r="FD193" s="152" t="s">
        <v>3881</v>
      </c>
      <c r="FE193" s="152" t="s">
        <v>3882</v>
      </c>
      <c r="FF193" s="152" t="s">
        <v>3883</v>
      </c>
      <c r="FG193" s="152" t="s">
        <v>3884</v>
      </c>
      <c r="FH193" s="152" t="s">
        <v>3885</v>
      </c>
      <c r="FI193" s="152" t="s">
        <v>3886</v>
      </c>
      <c r="FJ193" s="152" t="s">
        <v>3887</v>
      </c>
      <c r="FK193" s="152" t="s">
        <v>3888</v>
      </c>
      <c r="FL193" s="152" t="s">
        <v>3878</v>
      </c>
      <c r="FM193" s="152" t="s">
        <v>3879</v>
      </c>
      <c r="FN193" s="152" t="s">
        <v>3880</v>
      </c>
      <c r="FO193" s="152" t="s">
        <v>3881</v>
      </c>
      <c r="FP193" s="152" t="s">
        <v>3882</v>
      </c>
      <c r="FQ193" s="152" t="s">
        <v>3883</v>
      </c>
      <c r="FR193" s="152" t="s">
        <v>3884</v>
      </c>
      <c r="FS193" s="152" t="s">
        <v>3885</v>
      </c>
      <c r="FT193" s="152" t="s">
        <v>3886</v>
      </c>
      <c r="FU193" s="152" t="s">
        <v>3887</v>
      </c>
      <c r="FV193" s="152" t="s">
        <v>3888</v>
      </c>
      <c r="FW193" s="152" t="s">
        <v>3878</v>
      </c>
      <c r="FX193" s="152" t="s">
        <v>3879</v>
      </c>
      <c r="FY193" s="152" t="s">
        <v>3880</v>
      </c>
      <c r="FZ193" s="152" t="s">
        <v>3881</v>
      </c>
      <c r="GA193" s="152" t="s">
        <v>3882</v>
      </c>
      <c r="GB193" s="152" t="s">
        <v>3883</v>
      </c>
      <c r="GC193" s="152" t="s">
        <v>3884</v>
      </c>
      <c r="GD193" s="152" t="s">
        <v>3885</v>
      </c>
      <c r="GE193" s="155" t="s">
        <v>3886</v>
      </c>
      <c r="GF193" s="155" t="s">
        <v>3887</v>
      </c>
      <c r="GG193" s="153" t="s">
        <v>3888</v>
      </c>
      <c r="GH193" s="138"/>
      <c r="GI193" s="154" t="s">
        <v>3877</v>
      </c>
      <c r="GJ193" s="138"/>
      <c r="GK193" s="154"/>
      <c r="GL193" s="55"/>
    </row>
    <row r="194" spans="1:194" ht="20.25" customHeight="1" thickTop="1" thickBot="1">
      <c r="A194" s="86"/>
      <c r="B194" s="158"/>
      <c r="C194" s="156"/>
      <c r="D194" s="159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/>
      <c r="AH194" s="156"/>
      <c r="AI194" s="156"/>
      <c r="AJ194" s="156"/>
      <c r="AK194" s="156"/>
      <c r="AL194" s="156"/>
      <c r="AM194" s="156"/>
      <c r="AN194" s="156"/>
      <c r="AO194" s="156"/>
      <c r="AP194" s="156"/>
      <c r="AQ194" s="156"/>
      <c r="AR194" s="156"/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6"/>
      <c r="BC194" s="156"/>
      <c r="BD194" s="156"/>
      <c r="BE194" s="156"/>
      <c r="BF194" s="156"/>
      <c r="BG194" s="156"/>
      <c r="BH194" s="156"/>
      <c r="BI194" s="156"/>
      <c r="BJ194" s="156"/>
      <c r="BK194" s="156"/>
      <c r="BL194" s="156"/>
      <c r="BM194" s="156"/>
      <c r="BN194" s="156"/>
      <c r="BO194" s="156"/>
      <c r="BP194" s="156"/>
      <c r="BQ194" s="156"/>
      <c r="BR194" s="156"/>
      <c r="BS194" s="156"/>
      <c r="BT194" s="156"/>
      <c r="BU194" s="156"/>
      <c r="BV194" s="156"/>
      <c r="BW194" s="156"/>
      <c r="BX194" s="156"/>
      <c r="BY194" s="156"/>
      <c r="BZ194" s="156"/>
      <c r="CA194" s="156"/>
      <c r="CB194" s="156"/>
      <c r="CC194" s="156"/>
      <c r="CD194" s="156"/>
      <c r="CE194" s="156"/>
      <c r="CF194" s="156"/>
      <c r="CG194" s="156"/>
      <c r="CH194" s="156"/>
      <c r="CI194" s="156"/>
      <c r="CJ194" s="156"/>
      <c r="CK194" s="156"/>
      <c r="CL194" s="156"/>
      <c r="CM194" s="156"/>
      <c r="CN194" s="156"/>
      <c r="CO194" s="157"/>
      <c r="CP194" s="156"/>
      <c r="CQ194" s="157"/>
      <c r="CR194" s="156"/>
      <c r="CS194" s="55"/>
      <c r="CT194" s="55"/>
      <c r="CU194" s="158"/>
      <c r="CV194" s="156"/>
      <c r="CW194" s="159"/>
      <c r="CX194" s="156"/>
      <c r="CY194" s="156"/>
      <c r="CZ194" s="156"/>
      <c r="DA194" s="156"/>
      <c r="DB194" s="156"/>
      <c r="DC194" s="156"/>
      <c r="DD194" s="156"/>
      <c r="DE194" s="156"/>
      <c r="DF194" s="156"/>
      <c r="DG194" s="156"/>
      <c r="DH194" s="156"/>
      <c r="DI194" s="156"/>
      <c r="DJ194" s="156"/>
      <c r="DK194" s="156"/>
      <c r="DL194" s="156"/>
      <c r="DM194" s="156"/>
      <c r="DN194" s="156"/>
      <c r="DO194" s="156"/>
      <c r="DP194" s="156"/>
      <c r="DQ194" s="156"/>
      <c r="DR194" s="156"/>
      <c r="DS194" s="156"/>
      <c r="DT194" s="156"/>
      <c r="DU194" s="156"/>
      <c r="DV194" s="156"/>
      <c r="DW194" s="156"/>
      <c r="DX194" s="156"/>
      <c r="DY194" s="156"/>
      <c r="DZ194" s="156"/>
      <c r="EA194" s="156"/>
      <c r="EB194" s="156"/>
      <c r="EC194" s="156"/>
      <c r="ED194" s="156"/>
      <c r="EE194" s="156"/>
      <c r="EF194" s="156"/>
      <c r="EG194" s="156"/>
      <c r="EH194" s="156"/>
      <c r="EI194" s="156"/>
      <c r="EJ194" s="156"/>
      <c r="EK194" s="156"/>
      <c r="EL194" s="156"/>
      <c r="EM194" s="156"/>
      <c r="EN194" s="156"/>
      <c r="EO194" s="156"/>
      <c r="EP194" s="156"/>
      <c r="EQ194" s="156"/>
      <c r="ER194" s="156"/>
      <c r="ES194" s="156"/>
      <c r="ET194" s="156"/>
      <c r="EU194" s="156"/>
      <c r="EV194" s="156"/>
      <c r="EW194" s="156"/>
      <c r="EX194" s="156"/>
      <c r="EY194" s="156"/>
      <c r="EZ194" s="156"/>
      <c r="FA194" s="156"/>
      <c r="FB194" s="156"/>
      <c r="FC194" s="156"/>
      <c r="FD194" s="156"/>
      <c r="FE194" s="156"/>
      <c r="FF194" s="156"/>
      <c r="FG194" s="156"/>
      <c r="FH194" s="156"/>
      <c r="FI194" s="156"/>
      <c r="FJ194" s="156"/>
      <c r="FK194" s="156"/>
      <c r="FL194" s="156"/>
      <c r="FM194" s="156"/>
      <c r="FN194" s="156"/>
      <c r="FO194" s="156"/>
      <c r="FP194" s="156"/>
      <c r="FQ194" s="156"/>
      <c r="FR194" s="156"/>
      <c r="FS194" s="156"/>
      <c r="FT194" s="156"/>
      <c r="FU194" s="156"/>
      <c r="FV194" s="156"/>
      <c r="FW194" s="156"/>
      <c r="FX194" s="156"/>
      <c r="FY194" s="156"/>
      <c r="FZ194" s="156"/>
      <c r="GA194" s="156"/>
      <c r="GB194" s="156"/>
      <c r="GC194" s="156"/>
      <c r="GD194" s="156"/>
      <c r="GE194" s="156"/>
      <c r="GF194" s="156"/>
      <c r="GG194" s="156"/>
      <c r="GH194" s="157"/>
      <c r="GI194" s="156"/>
      <c r="GJ194" s="157"/>
      <c r="GK194" s="156"/>
      <c r="GL194" s="55"/>
    </row>
    <row r="195" spans="1:194" ht="20.25" customHeight="1" thickTop="1" thickBot="1">
      <c r="A195" s="86"/>
      <c r="B195" s="160" t="s">
        <v>1163</v>
      </c>
      <c r="C195" s="156"/>
      <c r="D195" s="159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6"/>
      <c r="BQ195" s="156"/>
      <c r="BR195" s="156"/>
      <c r="BS195" s="156"/>
      <c r="BT195" s="156"/>
      <c r="BU195" s="156"/>
      <c r="BV195" s="156"/>
      <c r="BW195" s="156"/>
      <c r="BX195" s="156"/>
      <c r="BY195" s="156"/>
      <c r="BZ195" s="156"/>
      <c r="CA195" s="156"/>
      <c r="CB195" s="156"/>
      <c r="CC195" s="156"/>
      <c r="CD195" s="156"/>
      <c r="CE195" s="156"/>
      <c r="CF195" s="156"/>
      <c r="CG195" s="156"/>
      <c r="CH195" s="156"/>
      <c r="CI195" s="156"/>
      <c r="CJ195" s="156"/>
      <c r="CK195" s="156"/>
      <c r="CL195" s="156"/>
      <c r="CM195" s="156"/>
      <c r="CN195" s="156"/>
      <c r="CO195" s="157"/>
      <c r="CP195" s="156"/>
      <c r="CQ195" s="157"/>
      <c r="CR195" s="156"/>
      <c r="CS195" s="55"/>
      <c r="CT195" s="55"/>
      <c r="CU195" s="160" t="s">
        <v>1163</v>
      </c>
      <c r="CV195" s="156"/>
      <c r="CW195" s="159"/>
      <c r="CX195" s="156"/>
      <c r="CY195" s="156"/>
      <c r="CZ195" s="156"/>
      <c r="DA195" s="156"/>
      <c r="DB195" s="156"/>
      <c r="DC195" s="156"/>
      <c r="DD195" s="156"/>
      <c r="DE195" s="156"/>
      <c r="DF195" s="156"/>
      <c r="DG195" s="156"/>
      <c r="DH195" s="156"/>
      <c r="DI195" s="156"/>
      <c r="DJ195" s="156"/>
      <c r="DK195" s="156"/>
      <c r="DL195" s="156"/>
      <c r="DM195" s="156"/>
      <c r="DN195" s="156"/>
      <c r="DO195" s="156"/>
      <c r="DP195" s="156"/>
      <c r="DQ195" s="156"/>
      <c r="DR195" s="156"/>
      <c r="DS195" s="156"/>
      <c r="DT195" s="156"/>
      <c r="DU195" s="156"/>
      <c r="DV195" s="156"/>
      <c r="DW195" s="156"/>
      <c r="DX195" s="156"/>
      <c r="DY195" s="156"/>
      <c r="DZ195" s="156"/>
      <c r="EA195" s="156"/>
      <c r="EB195" s="156"/>
      <c r="EC195" s="156"/>
      <c r="ED195" s="156"/>
      <c r="EE195" s="156"/>
      <c r="EF195" s="156"/>
      <c r="EG195" s="156"/>
      <c r="EH195" s="156"/>
      <c r="EI195" s="156"/>
      <c r="EJ195" s="156"/>
      <c r="EK195" s="156"/>
      <c r="EL195" s="156"/>
      <c r="EM195" s="156"/>
      <c r="EN195" s="156"/>
      <c r="EO195" s="156"/>
      <c r="EP195" s="156"/>
      <c r="EQ195" s="156"/>
      <c r="ER195" s="156"/>
      <c r="ES195" s="156"/>
      <c r="ET195" s="156"/>
      <c r="EU195" s="156"/>
      <c r="EV195" s="156"/>
      <c r="EW195" s="156"/>
      <c r="EX195" s="156"/>
      <c r="EY195" s="156"/>
      <c r="EZ195" s="156"/>
      <c r="FA195" s="156"/>
      <c r="FB195" s="156"/>
      <c r="FC195" s="156"/>
      <c r="FD195" s="156"/>
      <c r="FE195" s="156"/>
      <c r="FF195" s="156"/>
      <c r="FG195" s="156"/>
      <c r="FH195" s="156"/>
      <c r="FI195" s="156"/>
      <c r="FJ195" s="156"/>
      <c r="FK195" s="156"/>
      <c r="FL195" s="156"/>
      <c r="FM195" s="156"/>
      <c r="FN195" s="156"/>
      <c r="FO195" s="156"/>
      <c r="FP195" s="156"/>
      <c r="FQ195" s="156"/>
      <c r="FR195" s="156"/>
      <c r="FS195" s="156"/>
      <c r="FT195" s="156"/>
      <c r="FU195" s="156"/>
      <c r="FV195" s="156"/>
      <c r="FW195" s="156"/>
      <c r="FX195" s="156"/>
      <c r="FY195" s="156"/>
      <c r="FZ195" s="156"/>
      <c r="GA195" s="156"/>
      <c r="GB195" s="156"/>
      <c r="GC195" s="156"/>
      <c r="GD195" s="156"/>
      <c r="GE195" s="156"/>
      <c r="GF195" s="156"/>
      <c r="GG195" s="156"/>
      <c r="GH195" s="157"/>
      <c r="GI195" s="156"/>
      <c r="GJ195" s="157"/>
      <c r="GK195" s="156"/>
      <c r="GL195" s="55"/>
    </row>
    <row r="196" spans="1:194" ht="20.25" customHeight="1" thickTop="1">
      <c r="A196" s="86"/>
      <c r="B196" s="161" t="s">
        <v>3889</v>
      </c>
      <c r="C196" s="132" t="s">
        <v>27</v>
      </c>
      <c r="D196" s="133">
        <v>3</v>
      </c>
      <c r="E196" s="134">
        <v>0.75600000000000001</v>
      </c>
      <c r="F196" s="134">
        <v>0.31</v>
      </c>
      <c r="G196" s="134">
        <v>0.17299999999999999</v>
      </c>
      <c r="H196" s="134">
        <v>2E-3</v>
      </c>
      <c r="I196" s="134">
        <v>0</v>
      </c>
      <c r="J196" s="134">
        <v>0</v>
      </c>
      <c r="K196" s="134">
        <v>0</v>
      </c>
      <c r="L196" s="134">
        <v>0</v>
      </c>
      <c r="M196" s="134"/>
      <c r="N196" s="134"/>
      <c r="O196" s="135">
        <f t="shared" ref="O196:O206" si="536">IFERROR(SUM(E196:N196), 0)</f>
        <v>1.2410000000000001</v>
      </c>
      <c r="P196" s="134">
        <v>6.085</v>
      </c>
      <c r="Q196" s="134">
        <v>0.55010000000000003</v>
      </c>
      <c r="R196" s="134">
        <v>0.30790000000000001</v>
      </c>
      <c r="S196" s="134">
        <v>3.9E-2</v>
      </c>
      <c r="T196" s="134">
        <v>0</v>
      </c>
      <c r="U196" s="134">
        <v>0</v>
      </c>
      <c r="V196" s="134">
        <v>0</v>
      </c>
      <c r="W196" s="134">
        <v>0</v>
      </c>
      <c r="X196" s="134"/>
      <c r="Y196" s="134"/>
      <c r="Z196" s="135">
        <f t="shared" ref="Z196:Z206" si="537">IFERROR(SUM(P196:Y196), 0)</f>
        <v>6.9819999999999993</v>
      </c>
      <c r="AA196" s="134">
        <v>0.36499999999999999</v>
      </c>
      <c r="AB196" s="134">
        <v>0.443</v>
      </c>
      <c r="AC196" s="134">
        <v>0.249</v>
      </c>
      <c r="AD196" s="134">
        <v>0</v>
      </c>
      <c r="AE196" s="134">
        <v>0</v>
      </c>
      <c r="AF196" s="134">
        <v>0</v>
      </c>
      <c r="AG196" s="134">
        <v>0</v>
      </c>
      <c r="AH196" s="134">
        <v>0</v>
      </c>
      <c r="AI196" s="134"/>
      <c r="AJ196" s="134"/>
      <c r="AK196" s="135">
        <f t="shared" ref="AK196:AK206" si="538">IFERROR(SUM(AA196:AJ196), 0)</f>
        <v>1.0569999999999999</v>
      </c>
      <c r="AL196" s="134">
        <v>0</v>
      </c>
      <c r="AM196" s="134">
        <v>0</v>
      </c>
      <c r="AN196" s="134">
        <v>0</v>
      </c>
      <c r="AO196" s="134">
        <v>0</v>
      </c>
      <c r="AP196" s="134">
        <v>0</v>
      </c>
      <c r="AQ196" s="134">
        <v>0</v>
      </c>
      <c r="AR196" s="134">
        <v>0</v>
      </c>
      <c r="AS196" s="134">
        <v>0</v>
      </c>
      <c r="AT196" s="134"/>
      <c r="AU196" s="134"/>
      <c r="AV196" s="135">
        <f t="shared" ref="AV196:AV206" si="539">IFERROR(SUM(AL196:AU196), 0)</f>
        <v>0</v>
      </c>
      <c r="AW196" s="134">
        <v>0</v>
      </c>
      <c r="AX196" s="134">
        <v>0</v>
      </c>
      <c r="AY196" s="134">
        <v>0</v>
      </c>
      <c r="AZ196" s="134">
        <v>0</v>
      </c>
      <c r="BA196" s="134">
        <v>0</v>
      </c>
      <c r="BB196" s="134">
        <v>0</v>
      </c>
      <c r="BC196" s="134">
        <v>0</v>
      </c>
      <c r="BD196" s="134">
        <v>0</v>
      </c>
      <c r="BE196" s="134"/>
      <c r="BF196" s="134"/>
      <c r="BG196" s="135">
        <f t="shared" ref="BG196:BG206" si="540">IFERROR(SUM(AW196:BF196), 0)</f>
        <v>0</v>
      </c>
      <c r="BH196" s="134">
        <v>0</v>
      </c>
      <c r="BI196" s="134">
        <v>0</v>
      </c>
      <c r="BJ196" s="134">
        <v>0</v>
      </c>
      <c r="BK196" s="134">
        <v>0</v>
      </c>
      <c r="BL196" s="134">
        <v>0</v>
      </c>
      <c r="BM196" s="134">
        <v>0</v>
      </c>
      <c r="BN196" s="134">
        <v>0</v>
      </c>
      <c r="BO196" s="134">
        <v>0</v>
      </c>
      <c r="BP196" s="134"/>
      <c r="BQ196" s="134"/>
      <c r="BR196" s="135">
        <f t="shared" ref="BR196:BR206" si="541">IFERROR(SUM(BH196:BQ196), 0)</f>
        <v>0</v>
      </c>
      <c r="BS196" s="134">
        <v>0</v>
      </c>
      <c r="BT196" s="134">
        <v>0</v>
      </c>
      <c r="BU196" s="134">
        <v>0</v>
      </c>
      <c r="BV196" s="134">
        <v>0</v>
      </c>
      <c r="BW196" s="134">
        <v>0</v>
      </c>
      <c r="BX196" s="134">
        <v>0</v>
      </c>
      <c r="BY196" s="134">
        <v>0</v>
      </c>
      <c r="BZ196" s="134">
        <v>0</v>
      </c>
      <c r="CA196" s="134"/>
      <c r="CB196" s="134"/>
      <c r="CC196" s="135">
        <f t="shared" ref="CC196:CC206" si="542">IFERROR(SUM(BS196:CB196), 0)</f>
        <v>0</v>
      </c>
      <c r="CD196" s="134">
        <v>0</v>
      </c>
      <c r="CE196" s="134">
        <v>0</v>
      </c>
      <c r="CF196" s="134">
        <v>0</v>
      </c>
      <c r="CG196" s="134">
        <v>0</v>
      </c>
      <c r="CH196" s="134">
        <v>0</v>
      </c>
      <c r="CI196" s="134">
        <v>0</v>
      </c>
      <c r="CJ196" s="134">
        <v>0</v>
      </c>
      <c r="CK196" s="134">
        <v>0</v>
      </c>
      <c r="CL196" s="136"/>
      <c r="CM196" s="136"/>
      <c r="CN196" s="137">
        <f t="shared" ref="CN196:CN206" si="543">IFERROR(SUM(CD196:CM196), 0)</f>
        <v>0</v>
      </c>
      <c r="CO196" s="138"/>
      <c r="CP196" s="139" t="s">
        <v>3890</v>
      </c>
      <c r="CQ196" s="138"/>
      <c r="CR196" s="139"/>
      <c r="CS196" s="55"/>
      <c r="CT196" s="55"/>
      <c r="CU196" s="161" t="s">
        <v>3891</v>
      </c>
      <c r="CV196" s="132" t="s">
        <v>27</v>
      </c>
      <c r="CW196" s="133">
        <v>3</v>
      </c>
      <c r="CX196" s="134" t="s">
        <v>3892</v>
      </c>
      <c r="CY196" s="134" t="s">
        <v>3893</v>
      </c>
      <c r="CZ196" s="134" t="s">
        <v>3894</v>
      </c>
      <c r="DA196" s="134" t="s">
        <v>3895</v>
      </c>
      <c r="DB196" s="134" t="s">
        <v>3896</v>
      </c>
      <c r="DC196" s="134" t="s">
        <v>3897</v>
      </c>
      <c r="DD196" s="134" t="s">
        <v>3898</v>
      </c>
      <c r="DE196" s="134" t="s">
        <v>3899</v>
      </c>
      <c r="DF196" s="134" t="s">
        <v>3900</v>
      </c>
      <c r="DG196" s="134" t="s">
        <v>3901</v>
      </c>
      <c r="DH196" s="135" t="s">
        <v>3902</v>
      </c>
      <c r="DI196" s="134" t="s">
        <v>3892</v>
      </c>
      <c r="DJ196" s="134" t="s">
        <v>3893</v>
      </c>
      <c r="DK196" s="134" t="s">
        <v>3894</v>
      </c>
      <c r="DL196" s="134" t="s">
        <v>3895</v>
      </c>
      <c r="DM196" s="134" t="s">
        <v>3896</v>
      </c>
      <c r="DN196" s="134" t="s">
        <v>3897</v>
      </c>
      <c r="DO196" s="134" t="s">
        <v>3898</v>
      </c>
      <c r="DP196" s="134" t="s">
        <v>3899</v>
      </c>
      <c r="DQ196" s="134" t="s">
        <v>3900</v>
      </c>
      <c r="DR196" s="134" t="s">
        <v>3901</v>
      </c>
      <c r="DS196" s="135" t="s">
        <v>3902</v>
      </c>
      <c r="DT196" s="134" t="s">
        <v>3892</v>
      </c>
      <c r="DU196" s="134" t="s">
        <v>3893</v>
      </c>
      <c r="DV196" s="134" t="s">
        <v>3894</v>
      </c>
      <c r="DW196" s="134" t="s">
        <v>3895</v>
      </c>
      <c r="DX196" s="134" t="s">
        <v>3896</v>
      </c>
      <c r="DY196" s="134" t="s">
        <v>3897</v>
      </c>
      <c r="DZ196" s="134" t="s">
        <v>3898</v>
      </c>
      <c r="EA196" s="134" t="s">
        <v>3899</v>
      </c>
      <c r="EB196" s="134" t="s">
        <v>3900</v>
      </c>
      <c r="EC196" s="134" t="s">
        <v>3901</v>
      </c>
      <c r="ED196" s="135" t="s">
        <v>3902</v>
      </c>
      <c r="EE196" s="134" t="s">
        <v>3892</v>
      </c>
      <c r="EF196" s="134" t="s">
        <v>3893</v>
      </c>
      <c r="EG196" s="134" t="s">
        <v>3894</v>
      </c>
      <c r="EH196" s="134" t="s">
        <v>3895</v>
      </c>
      <c r="EI196" s="134" t="s">
        <v>3896</v>
      </c>
      <c r="EJ196" s="134" t="s">
        <v>3897</v>
      </c>
      <c r="EK196" s="134" t="s">
        <v>3898</v>
      </c>
      <c r="EL196" s="134" t="s">
        <v>3899</v>
      </c>
      <c r="EM196" s="134" t="s">
        <v>3900</v>
      </c>
      <c r="EN196" s="134" t="s">
        <v>3901</v>
      </c>
      <c r="EO196" s="135" t="s">
        <v>3902</v>
      </c>
      <c r="EP196" s="134" t="s">
        <v>3892</v>
      </c>
      <c r="EQ196" s="134" t="s">
        <v>3893</v>
      </c>
      <c r="ER196" s="134" t="s">
        <v>3894</v>
      </c>
      <c r="ES196" s="134" t="s">
        <v>3895</v>
      </c>
      <c r="ET196" s="134" t="s">
        <v>3896</v>
      </c>
      <c r="EU196" s="134" t="s">
        <v>3897</v>
      </c>
      <c r="EV196" s="134" t="s">
        <v>3898</v>
      </c>
      <c r="EW196" s="134" t="s">
        <v>3899</v>
      </c>
      <c r="EX196" s="134" t="s">
        <v>3900</v>
      </c>
      <c r="EY196" s="134" t="s">
        <v>3901</v>
      </c>
      <c r="EZ196" s="135" t="s">
        <v>3902</v>
      </c>
      <c r="FA196" s="134" t="s">
        <v>3892</v>
      </c>
      <c r="FB196" s="134" t="s">
        <v>3893</v>
      </c>
      <c r="FC196" s="134" t="s">
        <v>3894</v>
      </c>
      <c r="FD196" s="134" t="s">
        <v>3895</v>
      </c>
      <c r="FE196" s="134" t="s">
        <v>3896</v>
      </c>
      <c r="FF196" s="134" t="s">
        <v>3897</v>
      </c>
      <c r="FG196" s="134" t="s">
        <v>3898</v>
      </c>
      <c r="FH196" s="134" t="s">
        <v>3899</v>
      </c>
      <c r="FI196" s="134" t="s">
        <v>3900</v>
      </c>
      <c r="FJ196" s="134" t="s">
        <v>3901</v>
      </c>
      <c r="FK196" s="135" t="s">
        <v>3902</v>
      </c>
      <c r="FL196" s="134" t="s">
        <v>3892</v>
      </c>
      <c r="FM196" s="134" t="s">
        <v>3893</v>
      </c>
      <c r="FN196" s="134" t="s">
        <v>3894</v>
      </c>
      <c r="FO196" s="134" t="s">
        <v>3895</v>
      </c>
      <c r="FP196" s="134" t="s">
        <v>3896</v>
      </c>
      <c r="FQ196" s="134" t="s">
        <v>3897</v>
      </c>
      <c r="FR196" s="134" t="s">
        <v>3898</v>
      </c>
      <c r="FS196" s="134" t="s">
        <v>3899</v>
      </c>
      <c r="FT196" s="134" t="s">
        <v>3900</v>
      </c>
      <c r="FU196" s="134" t="s">
        <v>3901</v>
      </c>
      <c r="FV196" s="135" t="s">
        <v>3902</v>
      </c>
      <c r="FW196" s="134" t="s">
        <v>3892</v>
      </c>
      <c r="FX196" s="134" t="s">
        <v>3893</v>
      </c>
      <c r="FY196" s="134" t="s">
        <v>3894</v>
      </c>
      <c r="FZ196" s="134" t="s">
        <v>3895</v>
      </c>
      <c r="GA196" s="134" t="s">
        <v>3896</v>
      </c>
      <c r="GB196" s="134" t="s">
        <v>3897</v>
      </c>
      <c r="GC196" s="134" t="s">
        <v>3898</v>
      </c>
      <c r="GD196" s="134" t="s">
        <v>3899</v>
      </c>
      <c r="GE196" s="136" t="s">
        <v>3900</v>
      </c>
      <c r="GF196" s="136" t="s">
        <v>3901</v>
      </c>
      <c r="GG196" s="137" t="s">
        <v>3902</v>
      </c>
      <c r="GH196" s="138"/>
      <c r="GI196" s="139" t="s">
        <v>3890</v>
      </c>
      <c r="GJ196" s="138"/>
      <c r="GK196" s="139"/>
      <c r="GL196" s="55"/>
    </row>
    <row r="197" spans="1:194" ht="20.25" customHeight="1">
      <c r="A197" s="86"/>
      <c r="B197" s="24" t="s">
        <v>3903</v>
      </c>
      <c r="C197" s="141" t="s">
        <v>27</v>
      </c>
      <c r="D197" s="142">
        <v>3</v>
      </c>
      <c r="E197" s="143">
        <v>0</v>
      </c>
      <c r="F197" s="143">
        <v>0</v>
      </c>
      <c r="G197" s="143">
        <v>0</v>
      </c>
      <c r="H197" s="143">
        <v>0</v>
      </c>
      <c r="I197" s="143">
        <v>0</v>
      </c>
      <c r="J197" s="143">
        <v>0</v>
      </c>
      <c r="K197" s="143">
        <v>0</v>
      </c>
      <c r="L197" s="143">
        <v>0</v>
      </c>
      <c r="M197" s="143"/>
      <c r="N197" s="143"/>
      <c r="O197" s="144">
        <f t="shared" si="536"/>
        <v>0</v>
      </c>
      <c r="P197" s="143">
        <v>0</v>
      </c>
      <c r="Q197" s="143">
        <v>0</v>
      </c>
      <c r="R197" s="143">
        <v>0</v>
      </c>
      <c r="S197" s="143">
        <v>0</v>
      </c>
      <c r="T197" s="143">
        <v>0</v>
      </c>
      <c r="U197" s="143">
        <v>0</v>
      </c>
      <c r="V197" s="143">
        <v>0</v>
      </c>
      <c r="W197" s="143">
        <v>0</v>
      </c>
      <c r="X197" s="143"/>
      <c r="Y197" s="143"/>
      <c r="Z197" s="144">
        <f t="shared" si="537"/>
        <v>0</v>
      </c>
      <c r="AA197" s="143">
        <v>0</v>
      </c>
      <c r="AB197" s="143">
        <v>0</v>
      </c>
      <c r="AC197" s="143">
        <v>0</v>
      </c>
      <c r="AD197" s="143">
        <v>0</v>
      </c>
      <c r="AE197" s="143">
        <v>0</v>
      </c>
      <c r="AF197" s="143">
        <v>0</v>
      </c>
      <c r="AG197" s="143">
        <v>0</v>
      </c>
      <c r="AH197" s="143">
        <v>0</v>
      </c>
      <c r="AI197" s="143"/>
      <c r="AJ197" s="143"/>
      <c r="AK197" s="144">
        <f t="shared" si="538"/>
        <v>0</v>
      </c>
      <c r="AL197" s="143">
        <v>0</v>
      </c>
      <c r="AM197" s="143">
        <v>0</v>
      </c>
      <c r="AN197" s="143">
        <v>0</v>
      </c>
      <c r="AO197" s="143">
        <v>0</v>
      </c>
      <c r="AP197" s="143">
        <v>0</v>
      </c>
      <c r="AQ197" s="143">
        <v>0</v>
      </c>
      <c r="AR197" s="143">
        <v>0</v>
      </c>
      <c r="AS197" s="143">
        <v>0</v>
      </c>
      <c r="AT197" s="143"/>
      <c r="AU197" s="143"/>
      <c r="AV197" s="144">
        <f t="shared" si="539"/>
        <v>0</v>
      </c>
      <c r="AW197" s="143">
        <v>0</v>
      </c>
      <c r="AX197" s="143">
        <v>0</v>
      </c>
      <c r="AY197" s="143">
        <v>0</v>
      </c>
      <c r="AZ197" s="143">
        <v>0</v>
      </c>
      <c r="BA197" s="143">
        <v>0</v>
      </c>
      <c r="BB197" s="143">
        <v>0</v>
      </c>
      <c r="BC197" s="143">
        <v>0</v>
      </c>
      <c r="BD197" s="143">
        <v>0</v>
      </c>
      <c r="BE197" s="143"/>
      <c r="BF197" s="143"/>
      <c r="BG197" s="144">
        <f t="shared" si="540"/>
        <v>0</v>
      </c>
      <c r="BH197" s="143">
        <v>0</v>
      </c>
      <c r="BI197" s="143">
        <v>0</v>
      </c>
      <c r="BJ197" s="143">
        <v>0</v>
      </c>
      <c r="BK197" s="143">
        <v>0</v>
      </c>
      <c r="BL197" s="143">
        <v>0</v>
      </c>
      <c r="BM197" s="143">
        <v>0</v>
      </c>
      <c r="BN197" s="143">
        <v>0</v>
      </c>
      <c r="BO197" s="143">
        <v>0</v>
      </c>
      <c r="BP197" s="143"/>
      <c r="BQ197" s="143"/>
      <c r="BR197" s="144">
        <f t="shared" si="541"/>
        <v>0</v>
      </c>
      <c r="BS197" s="143">
        <v>0</v>
      </c>
      <c r="BT197" s="143">
        <v>0</v>
      </c>
      <c r="BU197" s="143">
        <v>0</v>
      </c>
      <c r="BV197" s="143">
        <v>0</v>
      </c>
      <c r="BW197" s="143">
        <v>0</v>
      </c>
      <c r="BX197" s="143">
        <v>0</v>
      </c>
      <c r="BY197" s="143">
        <v>0</v>
      </c>
      <c r="BZ197" s="143">
        <v>0</v>
      </c>
      <c r="CA197" s="143"/>
      <c r="CB197" s="143"/>
      <c r="CC197" s="144">
        <f t="shared" si="542"/>
        <v>0</v>
      </c>
      <c r="CD197" s="143">
        <v>0</v>
      </c>
      <c r="CE197" s="143">
        <v>0</v>
      </c>
      <c r="CF197" s="143">
        <v>0</v>
      </c>
      <c r="CG197" s="143">
        <v>0</v>
      </c>
      <c r="CH197" s="143">
        <v>0</v>
      </c>
      <c r="CI197" s="143">
        <v>0</v>
      </c>
      <c r="CJ197" s="143">
        <v>0</v>
      </c>
      <c r="CK197" s="143">
        <v>0</v>
      </c>
      <c r="CL197" s="145"/>
      <c r="CM197" s="145"/>
      <c r="CN197" s="146">
        <f t="shared" si="543"/>
        <v>0</v>
      </c>
      <c r="CO197" s="138"/>
      <c r="CP197" s="147" t="s">
        <v>3904</v>
      </c>
      <c r="CQ197" s="138"/>
      <c r="CR197" s="147"/>
      <c r="CS197" s="55"/>
      <c r="CT197" s="55"/>
      <c r="CU197" s="24" t="s">
        <v>3905</v>
      </c>
      <c r="CV197" s="141" t="s">
        <v>27</v>
      </c>
      <c r="CW197" s="142">
        <v>3</v>
      </c>
      <c r="CX197" s="143" t="s">
        <v>3906</v>
      </c>
      <c r="CY197" s="143" t="s">
        <v>3907</v>
      </c>
      <c r="CZ197" s="143" t="s">
        <v>3908</v>
      </c>
      <c r="DA197" s="143" t="s">
        <v>3909</v>
      </c>
      <c r="DB197" s="143" t="s">
        <v>3910</v>
      </c>
      <c r="DC197" s="143" t="s">
        <v>3911</v>
      </c>
      <c r="DD197" s="143" t="s">
        <v>3912</v>
      </c>
      <c r="DE197" s="143" t="s">
        <v>3913</v>
      </c>
      <c r="DF197" s="143" t="s">
        <v>3914</v>
      </c>
      <c r="DG197" s="143" t="s">
        <v>3915</v>
      </c>
      <c r="DH197" s="144" t="s">
        <v>3916</v>
      </c>
      <c r="DI197" s="143" t="s">
        <v>3906</v>
      </c>
      <c r="DJ197" s="143" t="s">
        <v>3907</v>
      </c>
      <c r="DK197" s="143" t="s">
        <v>3908</v>
      </c>
      <c r="DL197" s="143" t="s">
        <v>3909</v>
      </c>
      <c r="DM197" s="143" t="s">
        <v>3910</v>
      </c>
      <c r="DN197" s="143" t="s">
        <v>3911</v>
      </c>
      <c r="DO197" s="143" t="s">
        <v>3912</v>
      </c>
      <c r="DP197" s="143" t="s">
        <v>3913</v>
      </c>
      <c r="DQ197" s="143" t="s">
        <v>3914</v>
      </c>
      <c r="DR197" s="143" t="s">
        <v>3915</v>
      </c>
      <c r="DS197" s="144" t="s">
        <v>3916</v>
      </c>
      <c r="DT197" s="143" t="s">
        <v>3906</v>
      </c>
      <c r="DU197" s="143" t="s">
        <v>3907</v>
      </c>
      <c r="DV197" s="143" t="s">
        <v>3908</v>
      </c>
      <c r="DW197" s="143" t="s">
        <v>3909</v>
      </c>
      <c r="DX197" s="143" t="s">
        <v>3910</v>
      </c>
      <c r="DY197" s="143" t="s">
        <v>3911</v>
      </c>
      <c r="DZ197" s="143" t="s">
        <v>3912</v>
      </c>
      <c r="EA197" s="143" t="s">
        <v>3913</v>
      </c>
      <c r="EB197" s="143" t="s">
        <v>3914</v>
      </c>
      <c r="EC197" s="143" t="s">
        <v>3915</v>
      </c>
      <c r="ED197" s="144" t="s">
        <v>3916</v>
      </c>
      <c r="EE197" s="143" t="s">
        <v>3906</v>
      </c>
      <c r="EF197" s="143" t="s">
        <v>3907</v>
      </c>
      <c r="EG197" s="143" t="s">
        <v>3908</v>
      </c>
      <c r="EH197" s="143" t="s">
        <v>3909</v>
      </c>
      <c r="EI197" s="143" t="s">
        <v>3910</v>
      </c>
      <c r="EJ197" s="143" t="s">
        <v>3911</v>
      </c>
      <c r="EK197" s="143" t="s">
        <v>3912</v>
      </c>
      <c r="EL197" s="143" t="s">
        <v>3913</v>
      </c>
      <c r="EM197" s="143" t="s">
        <v>3914</v>
      </c>
      <c r="EN197" s="143" t="s">
        <v>3915</v>
      </c>
      <c r="EO197" s="144" t="s">
        <v>3916</v>
      </c>
      <c r="EP197" s="143" t="s">
        <v>3906</v>
      </c>
      <c r="EQ197" s="143" t="s">
        <v>3907</v>
      </c>
      <c r="ER197" s="143" t="s">
        <v>3908</v>
      </c>
      <c r="ES197" s="143" t="s">
        <v>3909</v>
      </c>
      <c r="ET197" s="143" t="s">
        <v>3910</v>
      </c>
      <c r="EU197" s="143" t="s">
        <v>3911</v>
      </c>
      <c r="EV197" s="143" t="s">
        <v>3912</v>
      </c>
      <c r="EW197" s="143" t="s">
        <v>3913</v>
      </c>
      <c r="EX197" s="143" t="s">
        <v>3914</v>
      </c>
      <c r="EY197" s="143" t="s">
        <v>3915</v>
      </c>
      <c r="EZ197" s="144" t="s">
        <v>3916</v>
      </c>
      <c r="FA197" s="143" t="s">
        <v>3906</v>
      </c>
      <c r="FB197" s="143" t="s">
        <v>3907</v>
      </c>
      <c r="FC197" s="143" t="s">
        <v>3908</v>
      </c>
      <c r="FD197" s="143" t="s">
        <v>3909</v>
      </c>
      <c r="FE197" s="143" t="s">
        <v>3910</v>
      </c>
      <c r="FF197" s="143" t="s">
        <v>3911</v>
      </c>
      <c r="FG197" s="143" t="s">
        <v>3912</v>
      </c>
      <c r="FH197" s="143" t="s">
        <v>3913</v>
      </c>
      <c r="FI197" s="143" t="s">
        <v>3914</v>
      </c>
      <c r="FJ197" s="143" t="s">
        <v>3915</v>
      </c>
      <c r="FK197" s="144" t="s">
        <v>3916</v>
      </c>
      <c r="FL197" s="143" t="s">
        <v>3906</v>
      </c>
      <c r="FM197" s="143" t="s">
        <v>3907</v>
      </c>
      <c r="FN197" s="143" t="s">
        <v>3908</v>
      </c>
      <c r="FO197" s="143" t="s">
        <v>3909</v>
      </c>
      <c r="FP197" s="143" t="s">
        <v>3910</v>
      </c>
      <c r="FQ197" s="143" t="s">
        <v>3911</v>
      </c>
      <c r="FR197" s="143" t="s">
        <v>3912</v>
      </c>
      <c r="FS197" s="143" t="s">
        <v>3913</v>
      </c>
      <c r="FT197" s="143" t="s">
        <v>3914</v>
      </c>
      <c r="FU197" s="143" t="s">
        <v>3915</v>
      </c>
      <c r="FV197" s="144" t="s">
        <v>3916</v>
      </c>
      <c r="FW197" s="143" t="s">
        <v>3906</v>
      </c>
      <c r="FX197" s="143" t="s">
        <v>3907</v>
      </c>
      <c r="FY197" s="143" t="s">
        <v>3908</v>
      </c>
      <c r="FZ197" s="143" t="s">
        <v>3909</v>
      </c>
      <c r="GA197" s="143" t="s">
        <v>3910</v>
      </c>
      <c r="GB197" s="143" t="s">
        <v>3911</v>
      </c>
      <c r="GC197" s="143" t="s">
        <v>3912</v>
      </c>
      <c r="GD197" s="143" t="s">
        <v>3913</v>
      </c>
      <c r="GE197" s="145" t="s">
        <v>3914</v>
      </c>
      <c r="GF197" s="145" t="s">
        <v>3915</v>
      </c>
      <c r="GG197" s="146" t="s">
        <v>3916</v>
      </c>
      <c r="GH197" s="138"/>
      <c r="GI197" s="147" t="s">
        <v>3904</v>
      </c>
      <c r="GJ197" s="138"/>
      <c r="GK197" s="147"/>
      <c r="GL197" s="55"/>
    </row>
    <row r="198" spans="1:194" ht="20.25" customHeight="1">
      <c r="A198" s="86"/>
      <c r="B198" s="24" t="s">
        <v>3917</v>
      </c>
      <c r="C198" s="141" t="s">
        <v>27</v>
      </c>
      <c r="D198" s="142">
        <v>3</v>
      </c>
      <c r="E198" s="143">
        <v>0.48899999999999999</v>
      </c>
      <c r="F198" s="143">
        <v>0.20100000000000001</v>
      </c>
      <c r="G198" s="143">
        <v>0.112</v>
      </c>
      <c r="H198" s="143">
        <v>1.19</v>
      </c>
      <c r="I198" s="143">
        <v>0</v>
      </c>
      <c r="J198" s="143">
        <v>0</v>
      </c>
      <c r="K198" s="143">
        <v>-6.0000000000000001E-3</v>
      </c>
      <c r="L198" s="143">
        <v>0</v>
      </c>
      <c r="M198" s="143"/>
      <c r="N198" s="143"/>
      <c r="O198" s="144">
        <f t="shared" si="536"/>
        <v>1.986</v>
      </c>
      <c r="P198" s="143">
        <v>0.48099999999999998</v>
      </c>
      <c r="Q198" s="143">
        <v>0.19700000000000001</v>
      </c>
      <c r="R198" s="143">
        <v>0.11</v>
      </c>
      <c r="S198" s="143">
        <v>1.1950000000000001</v>
      </c>
      <c r="T198" s="143">
        <v>0</v>
      </c>
      <c r="U198" s="143">
        <v>0</v>
      </c>
      <c r="V198" s="143">
        <v>0</v>
      </c>
      <c r="W198" s="143">
        <v>0</v>
      </c>
      <c r="X198" s="143"/>
      <c r="Y198" s="143"/>
      <c r="Z198" s="144">
        <f t="shared" si="537"/>
        <v>1.9830000000000001</v>
      </c>
      <c r="AA198" s="143">
        <v>0.48199999999999998</v>
      </c>
      <c r="AB198" s="143">
        <v>0.19800000000000001</v>
      </c>
      <c r="AC198" s="143">
        <v>0.111</v>
      </c>
      <c r="AD198" s="143">
        <v>1.2350000000000001</v>
      </c>
      <c r="AE198" s="143">
        <v>0</v>
      </c>
      <c r="AF198" s="143">
        <v>0</v>
      </c>
      <c r="AG198" s="143">
        <v>0</v>
      </c>
      <c r="AH198" s="143">
        <v>0</v>
      </c>
      <c r="AI198" s="143"/>
      <c r="AJ198" s="143"/>
      <c r="AK198" s="144">
        <f t="shared" si="538"/>
        <v>2.0259999999999998</v>
      </c>
      <c r="AL198" s="143">
        <v>0</v>
      </c>
      <c r="AM198" s="143">
        <v>0</v>
      </c>
      <c r="AN198" s="143">
        <v>0</v>
      </c>
      <c r="AO198" s="143">
        <v>0</v>
      </c>
      <c r="AP198" s="143">
        <v>0</v>
      </c>
      <c r="AQ198" s="143">
        <v>0</v>
      </c>
      <c r="AR198" s="143">
        <v>0</v>
      </c>
      <c r="AS198" s="143">
        <v>0</v>
      </c>
      <c r="AT198" s="143"/>
      <c r="AU198" s="143"/>
      <c r="AV198" s="144">
        <f t="shared" si="539"/>
        <v>0</v>
      </c>
      <c r="AW198" s="143">
        <v>0</v>
      </c>
      <c r="AX198" s="143">
        <v>0</v>
      </c>
      <c r="AY198" s="143">
        <v>0</v>
      </c>
      <c r="AZ198" s="143">
        <v>0</v>
      </c>
      <c r="BA198" s="143">
        <v>0</v>
      </c>
      <c r="BB198" s="143">
        <v>0</v>
      </c>
      <c r="BC198" s="143">
        <v>0</v>
      </c>
      <c r="BD198" s="143">
        <v>0</v>
      </c>
      <c r="BE198" s="143"/>
      <c r="BF198" s="143"/>
      <c r="BG198" s="144">
        <f t="shared" si="540"/>
        <v>0</v>
      </c>
      <c r="BH198" s="143">
        <v>0</v>
      </c>
      <c r="BI198" s="143">
        <v>0</v>
      </c>
      <c r="BJ198" s="143">
        <v>0</v>
      </c>
      <c r="BK198" s="143">
        <v>0</v>
      </c>
      <c r="BL198" s="143">
        <v>0</v>
      </c>
      <c r="BM198" s="143">
        <v>0</v>
      </c>
      <c r="BN198" s="143">
        <v>0</v>
      </c>
      <c r="BO198" s="143">
        <v>0</v>
      </c>
      <c r="BP198" s="143"/>
      <c r="BQ198" s="143"/>
      <c r="BR198" s="144">
        <f t="shared" si="541"/>
        <v>0</v>
      </c>
      <c r="BS198" s="143">
        <v>0</v>
      </c>
      <c r="BT198" s="143">
        <v>0</v>
      </c>
      <c r="BU198" s="143">
        <v>0</v>
      </c>
      <c r="BV198" s="143">
        <v>0</v>
      </c>
      <c r="BW198" s="143">
        <v>0</v>
      </c>
      <c r="BX198" s="143">
        <v>0</v>
      </c>
      <c r="BY198" s="143">
        <v>0</v>
      </c>
      <c r="BZ198" s="143">
        <v>0</v>
      </c>
      <c r="CA198" s="143"/>
      <c r="CB198" s="143"/>
      <c r="CC198" s="144">
        <f t="shared" si="542"/>
        <v>0</v>
      </c>
      <c r="CD198" s="143">
        <v>0</v>
      </c>
      <c r="CE198" s="143">
        <v>0</v>
      </c>
      <c r="CF198" s="143">
        <v>0</v>
      </c>
      <c r="CG198" s="143">
        <v>0</v>
      </c>
      <c r="CH198" s="143">
        <v>0</v>
      </c>
      <c r="CI198" s="143">
        <v>0</v>
      </c>
      <c r="CJ198" s="143">
        <v>0</v>
      </c>
      <c r="CK198" s="143">
        <v>0</v>
      </c>
      <c r="CL198" s="145"/>
      <c r="CM198" s="145"/>
      <c r="CN198" s="146">
        <f t="shared" si="543"/>
        <v>0</v>
      </c>
      <c r="CO198" s="138"/>
      <c r="CP198" s="147" t="s">
        <v>3918</v>
      </c>
      <c r="CQ198" s="138"/>
      <c r="CR198" s="147"/>
      <c r="CS198" s="55"/>
      <c r="CT198" s="55"/>
      <c r="CU198" s="24" t="s">
        <v>3919</v>
      </c>
      <c r="CV198" s="141" t="s">
        <v>27</v>
      </c>
      <c r="CW198" s="142">
        <v>3</v>
      </c>
      <c r="CX198" s="143" t="s">
        <v>3920</v>
      </c>
      <c r="CY198" s="143" t="s">
        <v>3921</v>
      </c>
      <c r="CZ198" s="143" t="s">
        <v>3922</v>
      </c>
      <c r="DA198" s="143" t="s">
        <v>3923</v>
      </c>
      <c r="DB198" s="143" t="s">
        <v>3924</v>
      </c>
      <c r="DC198" s="143" t="s">
        <v>3925</v>
      </c>
      <c r="DD198" s="143" t="s">
        <v>3926</v>
      </c>
      <c r="DE198" s="143" t="s">
        <v>3927</v>
      </c>
      <c r="DF198" s="143" t="s">
        <v>3928</v>
      </c>
      <c r="DG198" s="143" t="s">
        <v>3929</v>
      </c>
      <c r="DH198" s="144" t="s">
        <v>3930</v>
      </c>
      <c r="DI198" s="143" t="s">
        <v>3920</v>
      </c>
      <c r="DJ198" s="143" t="s">
        <v>3921</v>
      </c>
      <c r="DK198" s="143" t="s">
        <v>3922</v>
      </c>
      <c r="DL198" s="143" t="s">
        <v>3923</v>
      </c>
      <c r="DM198" s="143" t="s">
        <v>3924</v>
      </c>
      <c r="DN198" s="143" t="s">
        <v>3925</v>
      </c>
      <c r="DO198" s="143" t="s">
        <v>3926</v>
      </c>
      <c r="DP198" s="143" t="s">
        <v>3927</v>
      </c>
      <c r="DQ198" s="143" t="s">
        <v>3928</v>
      </c>
      <c r="DR198" s="143" t="s">
        <v>3929</v>
      </c>
      <c r="DS198" s="144" t="s">
        <v>3930</v>
      </c>
      <c r="DT198" s="143" t="s">
        <v>3920</v>
      </c>
      <c r="DU198" s="143" t="s">
        <v>3921</v>
      </c>
      <c r="DV198" s="143" t="s">
        <v>3922</v>
      </c>
      <c r="DW198" s="143" t="s">
        <v>3923</v>
      </c>
      <c r="DX198" s="143" t="s">
        <v>3924</v>
      </c>
      <c r="DY198" s="143" t="s">
        <v>3925</v>
      </c>
      <c r="DZ198" s="143" t="s">
        <v>3926</v>
      </c>
      <c r="EA198" s="143" t="s">
        <v>3927</v>
      </c>
      <c r="EB198" s="143" t="s">
        <v>3928</v>
      </c>
      <c r="EC198" s="143" t="s">
        <v>3929</v>
      </c>
      <c r="ED198" s="144" t="s">
        <v>3930</v>
      </c>
      <c r="EE198" s="143" t="s">
        <v>3920</v>
      </c>
      <c r="EF198" s="143" t="s">
        <v>3921</v>
      </c>
      <c r="EG198" s="143" t="s">
        <v>3922</v>
      </c>
      <c r="EH198" s="143" t="s">
        <v>3923</v>
      </c>
      <c r="EI198" s="143" t="s">
        <v>3924</v>
      </c>
      <c r="EJ198" s="143" t="s">
        <v>3925</v>
      </c>
      <c r="EK198" s="143" t="s">
        <v>3926</v>
      </c>
      <c r="EL198" s="143" t="s">
        <v>3927</v>
      </c>
      <c r="EM198" s="143" t="s">
        <v>3928</v>
      </c>
      <c r="EN198" s="143" t="s">
        <v>3929</v>
      </c>
      <c r="EO198" s="144" t="s">
        <v>3930</v>
      </c>
      <c r="EP198" s="143" t="s">
        <v>3920</v>
      </c>
      <c r="EQ198" s="143" t="s">
        <v>3921</v>
      </c>
      <c r="ER198" s="143" t="s">
        <v>3922</v>
      </c>
      <c r="ES198" s="143" t="s">
        <v>3923</v>
      </c>
      <c r="ET198" s="143" t="s">
        <v>3924</v>
      </c>
      <c r="EU198" s="143" t="s">
        <v>3925</v>
      </c>
      <c r="EV198" s="143" t="s">
        <v>3926</v>
      </c>
      <c r="EW198" s="143" t="s">
        <v>3927</v>
      </c>
      <c r="EX198" s="143" t="s">
        <v>3928</v>
      </c>
      <c r="EY198" s="143" t="s">
        <v>3929</v>
      </c>
      <c r="EZ198" s="144" t="s">
        <v>3930</v>
      </c>
      <c r="FA198" s="143" t="s">
        <v>3920</v>
      </c>
      <c r="FB198" s="143" t="s">
        <v>3921</v>
      </c>
      <c r="FC198" s="143" t="s">
        <v>3922</v>
      </c>
      <c r="FD198" s="143" t="s">
        <v>3923</v>
      </c>
      <c r="FE198" s="143" t="s">
        <v>3924</v>
      </c>
      <c r="FF198" s="143" t="s">
        <v>3925</v>
      </c>
      <c r="FG198" s="143" t="s">
        <v>3926</v>
      </c>
      <c r="FH198" s="143" t="s">
        <v>3927</v>
      </c>
      <c r="FI198" s="143" t="s">
        <v>3928</v>
      </c>
      <c r="FJ198" s="143" t="s">
        <v>3929</v>
      </c>
      <c r="FK198" s="144" t="s">
        <v>3930</v>
      </c>
      <c r="FL198" s="143" t="s">
        <v>3920</v>
      </c>
      <c r="FM198" s="143" t="s">
        <v>3921</v>
      </c>
      <c r="FN198" s="143" t="s">
        <v>3922</v>
      </c>
      <c r="FO198" s="143" t="s">
        <v>3923</v>
      </c>
      <c r="FP198" s="143" t="s">
        <v>3924</v>
      </c>
      <c r="FQ198" s="143" t="s">
        <v>3925</v>
      </c>
      <c r="FR198" s="143" t="s">
        <v>3926</v>
      </c>
      <c r="FS198" s="143" t="s">
        <v>3927</v>
      </c>
      <c r="FT198" s="143" t="s">
        <v>3928</v>
      </c>
      <c r="FU198" s="143" t="s">
        <v>3929</v>
      </c>
      <c r="FV198" s="144" t="s">
        <v>3930</v>
      </c>
      <c r="FW198" s="143" t="s">
        <v>3920</v>
      </c>
      <c r="FX198" s="143" t="s">
        <v>3921</v>
      </c>
      <c r="FY198" s="143" t="s">
        <v>3922</v>
      </c>
      <c r="FZ198" s="143" t="s">
        <v>3923</v>
      </c>
      <c r="GA198" s="143" t="s">
        <v>3924</v>
      </c>
      <c r="GB198" s="143" t="s">
        <v>3925</v>
      </c>
      <c r="GC198" s="143" t="s">
        <v>3926</v>
      </c>
      <c r="GD198" s="143" t="s">
        <v>3927</v>
      </c>
      <c r="GE198" s="145" t="s">
        <v>3928</v>
      </c>
      <c r="GF198" s="145" t="s">
        <v>3929</v>
      </c>
      <c r="GG198" s="146" t="s">
        <v>3930</v>
      </c>
      <c r="GH198" s="138"/>
      <c r="GI198" s="147" t="s">
        <v>3918</v>
      </c>
      <c r="GJ198" s="138"/>
      <c r="GK198" s="147"/>
      <c r="GL198" s="55"/>
    </row>
    <row r="199" spans="1:194" ht="20.25" customHeight="1">
      <c r="A199" s="86"/>
      <c r="B199" s="24" t="s">
        <v>3931</v>
      </c>
      <c r="C199" s="141" t="s">
        <v>27</v>
      </c>
      <c r="D199" s="142">
        <v>3</v>
      </c>
      <c r="E199" s="143">
        <v>0</v>
      </c>
      <c r="F199" s="143">
        <v>0</v>
      </c>
      <c r="G199" s="143">
        <v>0</v>
      </c>
      <c r="H199" s="143">
        <v>0</v>
      </c>
      <c r="I199" s="143">
        <v>0</v>
      </c>
      <c r="J199" s="143">
        <v>0</v>
      </c>
      <c r="K199" s="143">
        <v>0</v>
      </c>
      <c r="L199" s="143">
        <v>0</v>
      </c>
      <c r="M199" s="143"/>
      <c r="N199" s="143"/>
      <c r="O199" s="144">
        <f t="shared" si="536"/>
        <v>0</v>
      </c>
      <c r="P199" s="143">
        <v>0</v>
      </c>
      <c r="Q199" s="143">
        <v>0</v>
      </c>
      <c r="R199" s="143">
        <v>0</v>
      </c>
      <c r="S199" s="143">
        <v>0</v>
      </c>
      <c r="T199" s="143">
        <v>0</v>
      </c>
      <c r="U199" s="143">
        <v>0</v>
      </c>
      <c r="V199" s="143">
        <v>0</v>
      </c>
      <c r="W199" s="143">
        <v>0</v>
      </c>
      <c r="X199" s="143"/>
      <c r="Y199" s="143"/>
      <c r="Z199" s="144">
        <f t="shared" si="537"/>
        <v>0</v>
      </c>
      <c r="AA199" s="143">
        <v>0</v>
      </c>
      <c r="AB199" s="143">
        <v>0</v>
      </c>
      <c r="AC199" s="143">
        <v>0</v>
      </c>
      <c r="AD199" s="143">
        <v>0</v>
      </c>
      <c r="AE199" s="143">
        <v>0</v>
      </c>
      <c r="AF199" s="143">
        <v>0</v>
      </c>
      <c r="AG199" s="143">
        <v>0</v>
      </c>
      <c r="AH199" s="143">
        <v>0</v>
      </c>
      <c r="AI199" s="143"/>
      <c r="AJ199" s="143"/>
      <c r="AK199" s="144">
        <f t="shared" si="538"/>
        <v>0</v>
      </c>
      <c r="AL199" s="143">
        <v>0</v>
      </c>
      <c r="AM199" s="143">
        <v>0</v>
      </c>
      <c r="AN199" s="143">
        <v>0</v>
      </c>
      <c r="AO199" s="143">
        <v>0</v>
      </c>
      <c r="AP199" s="143">
        <v>0</v>
      </c>
      <c r="AQ199" s="143">
        <v>0</v>
      </c>
      <c r="AR199" s="143">
        <v>0</v>
      </c>
      <c r="AS199" s="143">
        <v>0</v>
      </c>
      <c r="AT199" s="143"/>
      <c r="AU199" s="143"/>
      <c r="AV199" s="144">
        <f t="shared" si="539"/>
        <v>0</v>
      </c>
      <c r="AW199" s="143">
        <v>0</v>
      </c>
      <c r="AX199" s="143">
        <v>0</v>
      </c>
      <c r="AY199" s="143">
        <v>0</v>
      </c>
      <c r="AZ199" s="143">
        <v>0</v>
      </c>
      <c r="BA199" s="143">
        <v>0</v>
      </c>
      <c r="BB199" s="143">
        <v>0</v>
      </c>
      <c r="BC199" s="143">
        <v>0</v>
      </c>
      <c r="BD199" s="143">
        <v>0</v>
      </c>
      <c r="BE199" s="143"/>
      <c r="BF199" s="143"/>
      <c r="BG199" s="144">
        <f t="shared" si="540"/>
        <v>0</v>
      </c>
      <c r="BH199" s="143">
        <v>0</v>
      </c>
      <c r="BI199" s="143">
        <v>0</v>
      </c>
      <c r="BJ199" s="143">
        <v>0</v>
      </c>
      <c r="BK199" s="143">
        <v>0</v>
      </c>
      <c r="BL199" s="143">
        <v>0</v>
      </c>
      <c r="BM199" s="143">
        <v>0</v>
      </c>
      <c r="BN199" s="143">
        <v>0</v>
      </c>
      <c r="BO199" s="143">
        <v>0</v>
      </c>
      <c r="BP199" s="143"/>
      <c r="BQ199" s="143"/>
      <c r="BR199" s="144">
        <f t="shared" si="541"/>
        <v>0</v>
      </c>
      <c r="BS199" s="143">
        <v>0</v>
      </c>
      <c r="BT199" s="143">
        <v>0</v>
      </c>
      <c r="BU199" s="143">
        <v>0</v>
      </c>
      <c r="BV199" s="143">
        <v>0</v>
      </c>
      <c r="BW199" s="143">
        <v>0</v>
      </c>
      <c r="BX199" s="143">
        <v>0</v>
      </c>
      <c r="BY199" s="143">
        <v>0</v>
      </c>
      <c r="BZ199" s="143">
        <v>0</v>
      </c>
      <c r="CA199" s="143"/>
      <c r="CB199" s="143"/>
      <c r="CC199" s="144">
        <f t="shared" si="542"/>
        <v>0</v>
      </c>
      <c r="CD199" s="143">
        <v>0</v>
      </c>
      <c r="CE199" s="143">
        <v>0</v>
      </c>
      <c r="CF199" s="143">
        <v>0</v>
      </c>
      <c r="CG199" s="143">
        <v>0</v>
      </c>
      <c r="CH199" s="143">
        <v>0</v>
      </c>
      <c r="CI199" s="143">
        <v>0</v>
      </c>
      <c r="CJ199" s="143">
        <v>0</v>
      </c>
      <c r="CK199" s="143">
        <v>0</v>
      </c>
      <c r="CL199" s="145"/>
      <c r="CM199" s="145"/>
      <c r="CN199" s="146">
        <f t="shared" si="543"/>
        <v>0</v>
      </c>
      <c r="CO199" s="138"/>
      <c r="CP199" s="147" t="s">
        <v>3932</v>
      </c>
      <c r="CQ199" s="138"/>
      <c r="CR199" s="147"/>
      <c r="CS199" s="55"/>
      <c r="CT199" s="55"/>
      <c r="CU199" s="24" t="s">
        <v>3933</v>
      </c>
      <c r="CV199" s="141" t="s">
        <v>27</v>
      </c>
      <c r="CW199" s="142">
        <v>3</v>
      </c>
      <c r="CX199" s="143" t="s">
        <v>3934</v>
      </c>
      <c r="CY199" s="143" t="s">
        <v>3935</v>
      </c>
      <c r="CZ199" s="143" t="s">
        <v>3936</v>
      </c>
      <c r="DA199" s="143" t="s">
        <v>3937</v>
      </c>
      <c r="DB199" s="143" t="s">
        <v>3938</v>
      </c>
      <c r="DC199" s="143" t="s">
        <v>3939</v>
      </c>
      <c r="DD199" s="143" t="s">
        <v>3940</v>
      </c>
      <c r="DE199" s="143" t="s">
        <v>3941</v>
      </c>
      <c r="DF199" s="143" t="s">
        <v>3942</v>
      </c>
      <c r="DG199" s="143" t="s">
        <v>3943</v>
      </c>
      <c r="DH199" s="144" t="s">
        <v>3944</v>
      </c>
      <c r="DI199" s="143" t="s">
        <v>3934</v>
      </c>
      <c r="DJ199" s="143" t="s">
        <v>3935</v>
      </c>
      <c r="DK199" s="143" t="s">
        <v>3936</v>
      </c>
      <c r="DL199" s="143" t="s">
        <v>3937</v>
      </c>
      <c r="DM199" s="143" t="s">
        <v>3938</v>
      </c>
      <c r="DN199" s="143" t="s">
        <v>3939</v>
      </c>
      <c r="DO199" s="143" t="s">
        <v>3940</v>
      </c>
      <c r="DP199" s="143" t="s">
        <v>3941</v>
      </c>
      <c r="DQ199" s="143" t="s">
        <v>3942</v>
      </c>
      <c r="DR199" s="143" t="s">
        <v>3943</v>
      </c>
      <c r="DS199" s="144" t="s">
        <v>3944</v>
      </c>
      <c r="DT199" s="143" t="s">
        <v>3934</v>
      </c>
      <c r="DU199" s="143" t="s">
        <v>3935</v>
      </c>
      <c r="DV199" s="143" t="s">
        <v>3936</v>
      </c>
      <c r="DW199" s="143" t="s">
        <v>3937</v>
      </c>
      <c r="DX199" s="143" t="s">
        <v>3938</v>
      </c>
      <c r="DY199" s="143" t="s">
        <v>3939</v>
      </c>
      <c r="DZ199" s="143" t="s">
        <v>3940</v>
      </c>
      <c r="EA199" s="143" t="s">
        <v>3941</v>
      </c>
      <c r="EB199" s="143" t="s">
        <v>3942</v>
      </c>
      <c r="EC199" s="143" t="s">
        <v>3943</v>
      </c>
      <c r="ED199" s="144" t="s">
        <v>3944</v>
      </c>
      <c r="EE199" s="143" t="s">
        <v>3934</v>
      </c>
      <c r="EF199" s="143" t="s">
        <v>3935</v>
      </c>
      <c r="EG199" s="143" t="s">
        <v>3936</v>
      </c>
      <c r="EH199" s="143" t="s">
        <v>3937</v>
      </c>
      <c r="EI199" s="143" t="s">
        <v>3938</v>
      </c>
      <c r="EJ199" s="143" t="s">
        <v>3939</v>
      </c>
      <c r="EK199" s="143" t="s">
        <v>3940</v>
      </c>
      <c r="EL199" s="143" t="s">
        <v>3941</v>
      </c>
      <c r="EM199" s="143" t="s">
        <v>3942</v>
      </c>
      <c r="EN199" s="143" t="s">
        <v>3943</v>
      </c>
      <c r="EO199" s="144" t="s">
        <v>3944</v>
      </c>
      <c r="EP199" s="143" t="s">
        <v>3934</v>
      </c>
      <c r="EQ199" s="143" t="s">
        <v>3935</v>
      </c>
      <c r="ER199" s="143" t="s">
        <v>3936</v>
      </c>
      <c r="ES199" s="143" t="s">
        <v>3937</v>
      </c>
      <c r="ET199" s="143" t="s">
        <v>3938</v>
      </c>
      <c r="EU199" s="143" t="s">
        <v>3939</v>
      </c>
      <c r="EV199" s="143" t="s">
        <v>3940</v>
      </c>
      <c r="EW199" s="143" t="s">
        <v>3941</v>
      </c>
      <c r="EX199" s="143" t="s">
        <v>3942</v>
      </c>
      <c r="EY199" s="143" t="s">
        <v>3943</v>
      </c>
      <c r="EZ199" s="144" t="s">
        <v>3944</v>
      </c>
      <c r="FA199" s="143" t="s">
        <v>3934</v>
      </c>
      <c r="FB199" s="143" t="s">
        <v>3935</v>
      </c>
      <c r="FC199" s="143" t="s">
        <v>3936</v>
      </c>
      <c r="FD199" s="143" t="s">
        <v>3937</v>
      </c>
      <c r="FE199" s="143" t="s">
        <v>3938</v>
      </c>
      <c r="FF199" s="143" t="s">
        <v>3939</v>
      </c>
      <c r="FG199" s="143" t="s">
        <v>3940</v>
      </c>
      <c r="FH199" s="143" t="s">
        <v>3941</v>
      </c>
      <c r="FI199" s="143" t="s">
        <v>3942</v>
      </c>
      <c r="FJ199" s="143" t="s">
        <v>3943</v>
      </c>
      <c r="FK199" s="144" t="s">
        <v>3944</v>
      </c>
      <c r="FL199" s="143" t="s">
        <v>3934</v>
      </c>
      <c r="FM199" s="143" t="s">
        <v>3935</v>
      </c>
      <c r="FN199" s="143" t="s">
        <v>3936</v>
      </c>
      <c r="FO199" s="143" t="s">
        <v>3937</v>
      </c>
      <c r="FP199" s="143" t="s">
        <v>3938</v>
      </c>
      <c r="FQ199" s="143" t="s">
        <v>3939</v>
      </c>
      <c r="FR199" s="143" t="s">
        <v>3940</v>
      </c>
      <c r="FS199" s="143" t="s">
        <v>3941</v>
      </c>
      <c r="FT199" s="143" t="s">
        <v>3942</v>
      </c>
      <c r="FU199" s="143" t="s">
        <v>3943</v>
      </c>
      <c r="FV199" s="144" t="s">
        <v>3944</v>
      </c>
      <c r="FW199" s="143" t="s">
        <v>3934</v>
      </c>
      <c r="FX199" s="143" t="s">
        <v>3935</v>
      </c>
      <c r="FY199" s="143" t="s">
        <v>3936</v>
      </c>
      <c r="FZ199" s="143" t="s">
        <v>3937</v>
      </c>
      <c r="GA199" s="143" t="s">
        <v>3938</v>
      </c>
      <c r="GB199" s="143" t="s">
        <v>3939</v>
      </c>
      <c r="GC199" s="143" t="s">
        <v>3940</v>
      </c>
      <c r="GD199" s="143" t="s">
        <v>3941</v>
      </c>
      <c r="GE199" s="145" t="s">
        <v>3942</v>
      </c>
      <c r="GF199" s="145" t="s">
        <v>3943</v>
      </c>
      <c r="GG199" s="146" t="s">
        <v>3944</v>
      </c>
      <c r="GH199" s="138"/>
      <c r="GI199" s="147" t="s">
        <v>3932</v>
      </c>
      <c r="GJ199" s="138"/>
      <c r="GK199" s="147"/>
      <c r="GL199" s="55"/>
    </row>
    <row r="200" spans="1:194" ht="20.25" customHeight="1">
      <c r="A200" s="86"/>
      <c r="B200" s="24" t="s">
        <v>3945</v>
      </c>
      <c r="C200" s="141" t="s">
        <v>27</v>
      </c>
      <c r="D200" s="142">
        <v>3</v>
      </c>
      <c r="E200" s="143">
        <v>2.8000000000000001E-2</v>
      </c>
      <c r="F200" s="143">
        <v>1.2E-2</v>
      </c>
      <c r="G200" s="143">
        <v>6.0000000000000001E-3</v>
      </c>
      <c r="H200" s="143">
        <v>0</v>
      </c>
      <c r="I200" s="143">
        <v>0</v>
      </c>
      <c r="J200" s="143">
        <v>0</v>
      </c>
      <c r="K200" s="143">
        <v>0</v>
      </c>
      <c r="L200" s="143">
        <v>0</v>
      </c>
      <c r="M200" s="143"/>
      <c r="N200" s="143"/>
      <c r="O200" s="144">
        <f t="shared" si="536"/>
        <v>4.5999999999999999E-2</v>
      </c>
      <c r="P200" s="143">
        <v>3.4000000000000002E-2</v>
      </c>
      <c r="Q200" s="143">
        <v>1.4E-2</v>
      </c>
      <c r="R200" s="143">
        <v>8.0000000000000002E-3</v>
      </c>
      <c r="S200" s="143">
        <v>0</v>
      </c>
      <c r="T200" s="143">
        <v>0</v>
      </c>
      <c r="U200" s="143">
        <v>0</v>
      </c>
      <c r="V200" s="143">
        <v>0</v>
      </c>
      <c r="W200" s="143">
        <v>0</v>
      </c>
      <c r="X200" s="143"/>
      <c r="Y200" s="143"/>
      <c r="Z200" s="144">
        <f t="shared" si="537"/>
        <v>5.6000000000000001E-2</v>
      </c>
      <c r="AA200" s="143">
        <v>2.4E-2</v>
      </c>
      <c r="AB200" s="143">
        <v>0.01</v>
      </c>
      <c r="AC200" s="143">
        <v>5.0000000000000001E-3</v>
      </c>
      <c r="AD200" s="143">
        <v>0</v>
      </c>
      <c r="AE200" s="143">
        <v>0</v>
      </c>
      <c r="AF200" s="143">
        <v>0</v>
      </c>
      <c r="AG200" s="143">
        <v>0</v>
      </c>
      <c r="AH200" s="143">
        <v>0</v>
      </c>
      <c r="AI200" s="143"/>
      <c r="AJ200" s="143"/>
      <c r="AK200" s="144">
        <f t="shared" si="538"/>
        <v>3.9E-2</v>
      </c>
      <c r="AL200" s="143">
        <v>0</v>
      </c>
      <c r="AM200" s="143">
        <v>0</v>
      </c>
      <c r="AN200" s="143">
        <v>0</v>
      </c>
      <c r="AO200" s="143">
        <v>0</v>
      </c>
      <c r="AP200" s="143">
        <v>0</v>
      </c>
      <c r="AQ200" s="143">
        <v>0</v>
      </c>
      <c r="AR200" s="143">
        <v>0</v>
      </c>
      <c r="AS200" s="143">
        <v>0</v>
      </c>
      <c r="AT200" s="143"/>
      <c r="AU200" s="143"/>
      <c r="AV200" s="144">
        <f t="shared" si="539"/>
        <v>0</v>
      </c>
      <c r="AW200" s="143">
        <v>0</v>
      </c>
      <c r="AX200" s="143">
        <v>0</v>
      </c>
      <c r="AY200" s="143">
        <v>0</v>
      </c>
      <c r="AZ200" s="143">
        <v>0</v>
      </c>
      <c r="BA200" s="143">
        <v>0</v>
      </c>
      <c r="BB200" s="143">
        <v>0</v>
      </c>
      <c r="BC200" s="143">
        <v>0</v>
      </c>
      <c r="BD200" s="143">
        <v>0</v>
      </c>
      <c r="BE200" s="143"/>
      <c r="BF200" s="143"/>
      <c r="BG200" s="144">
        <f t="shared" si="540"/>
        <v>0</v>
      </c>
      <c r="BH200" s="143">
        <v>0</v>
      </c>
      <c r="BI200" s="143">
        <v>0</v>
      </c>
      <c r="BJ200" s="143">
        <v>0</v>
      </c>
      <c r="BK200" s="143">
        <v>0</v>
      </c>
      <c r="BL200" s="143">
        <v>0</v>
      </c>
      <c r="BM200" s="143">
        <v>0</v>
      </c>
      <c r="BN200" s="143">
        <v>0</v>
      </c>
      <c r="BO200" s="143">
        <v>0</v>
      </c>
      <c r="BP200" s="143"/>
      <c r="BQ200" s="143"/>
      <c r="BR200" s="144">
        <f t="shared" si="541"/>
        <v>0</v>
      </c>
      <c r="BS200" s="143">
        <v>0</v>
      </c>
      <c r="BT200" s="143">
        <v>0</v>
      </c>
      <c r="BU200" s="143">
        <v>0</v>
      </c>
      <c r="BV200" s="143">
        <v>0</v>
      </c>
      <c r="BW200" s="143">
        <v>0</v>
      </c>
      <c r="BX200" s="143">
        <v>0</v>
      </c>
      <c r="BY200" s="143">
        <v>0</v>
      </c>
      <c r="BZ200" s="143">
        <v>0</v>
      </c>
      <c r="CA200" s="143"/>
      <c r="CB200" s="143"/>
      <c r="CC200" s="144">
        <f t="shared" si="542"/>
        <v>0</v>
      </c>
      <c r="CD200" s="143">
        <v>0</v>
      </c>
      <c r="CE200" s="143">
        <v>0</v>
      </c>
      <c r="CF200" s="143">
        <v>0</v>
      </c>
      <c r="CG200" s="143">
        <v>0</v>
      </c>
      <c r="CH200" s="143">
        <v>0</v>
      </c>
      <c r="CI200" s="143">
        <v>0</v>
      </c>
      <c r="CJ200" s="143">
        <v>0</v>
      </c>
      <c r="CK200" s="143">
        <v>0</v>
      </c>
      <c r="CL200" s="145"/>
      <c r="CM200" s="145"/>
      <c r="CN200" s="146">
        <f t="shared" si="543"/>
        <v>0</v>
      </c>
      <c r="CO200" s="138"/>
      <c r="CP200" s="147" t="s">
        <v>3946</v>
      </c>
      <c r="CQ200" s="138"/>
      <c r="CR200" s="147"/>
      <c r="CS200" s="55"/>
      <c r="CT200" s="55"/>
      <c r="CU200" s="24" t="s">
        <v>3947</v>
      </c>
      <c r="CV200" s="141" t="s">
        <v>27</v>
      </c>
      <c r="CW200" s="142">
        <v>3</v>
      </c>
      <c r="CX200" s="143" t="s">
        <v>3948</v>
      </c>
      <c r="CY200" s="143" t="s">
        <v>3949</v>
      </c>
      <c r="CZ200" s="143" t="s">
        <v>3950</v>
      </c>
      <c r="DA200" s="143" t="s">
        <v>3951</v>
      </c>
      <c r="DB200" s="143" t="s">
        <v>3952</v>
      </c>
      <c r="DC200" s="143" t="s">
        <v>3953</v>
      </c>
      <c r="DD200" s="143" t="s">
        <v>3954</v>
      </c>
      <c r="DE200" s="143" t="s">
        <v>3955</v>
      </c>
      <c r="DF200" s="143" t="s">
        <v>3956</v>
      </c>
      <c r="DG200" s="143" t="s">
        <v>3957</v>
      </c>
      <c r="DH200" s="144" t="s">
        <v>3958</v>
      </c>
      <c r="DI200" s="143" t="s">
        <v>3948</v>
      </c>
      <c r="DJ200" s="143" t="s">
        <v>3949</v>
      </c>
      <c r="DK200" s="143" t="s">
        <v>3950</v>
      </c>
      <c r="DL200" s="143" t="s">
        <v>3951</v>
      </c>
      <c r="DM200" s="143" t="s">
        <v>3952</v>
      </c>
      <c r="DN200" s="143" t="s">
        <v>3953</v>
      </c>
      <c r="DO200" s="143" t="s">
        <v>3954</v>
      </c>
      <c r="DP200" s="143" t="s">
        <v>3955</v>
      </c>
      <c r="DQ200" s="143" t="s">
        <v>3956</v>
      </c>
      <c r="DR200" s="143" t="s">
        <v>3957</v>
      </c>
      <c r="DS200" s="144" t="s">
        <v>3958</v>
      </c>
      <c r="DT200" s="143" t="s">
        <v>3948</v>
      </c>
      <c r="DU200" s="143" t="s">
        <v>3949</v>
      </c>
      <c r="DV200" s="143" t="s">
        <v>3950</v>
      </c>
      <c r="DW200" s="143" t="s">
        <v>3951</v>
      </c>
      <c r="DX200" s="143" t="s">
        <v>3952</v>
      </c>
      <c r="DY200" s="143" t="s">
        <v>3953</v>
      </c>
      <c r="DZ200" s="143" t="s">
        <v>3954</v>
      </c>
      <c r="EA200" s="143" t="s">
        <v>3955</v>
      </c>
      <c r="EB200" s="143" t="s">
        <v>3956</v>
      </c>
      <c r="EC200" s="143" t="s">
        <v>3957</v>
      </c>
      <c r="ED200" s="144" t="s">
        <v>3958</v>
      </c>
      <c r="EE200" s="143" t="s">
        <v>3948</v>
      </c>
      <c r="EF200" s="143" t="s">
        <v>3949</v>
      </c>
      <c r="EG200" s="143" t="s">
        <v>3950</v>
      </c>
      <c r="EH200" s="143" t="s">
        <v>3951</v>
      </c>
      <c r="EI200" s="143" t="s">
        <v>3952</v>
      </c>
      <c r="EJ200" s="143" t="s">
        <v>3953</v>
      </c>
      <c r="EK200" s="143" t="s">
        <v>3954</v>
      </c>
      <c r="EL200" s="143" t="s">
        <v>3955</v>
      </c>
      <c r="EM200" s="143" t="s">
        <v>3956</v>
      </c>
      <c r="EN200" s="143" t="s">
        <v>3957</v>
      </c>
      <c r="EO200" s="144" t="s">
        <v>3958</v>
      </c>
      <c r="EP200" s="143" t="s">
        <v>3948</v>
      </c>
      <c r="EQ200" s="143" t="s">
        <v>3949</v>
      </c>
      <c r="ER200" s="143" t="s">
        <v>3950</v>
      </c>
      <c r="ES200" s="143" t="s">
        <v>3951</v>
      </c>
      <c r="ET200" s="143" t="s">
        <v>3952</v>
      </c>
      <c r="EU200" s="143" t="s">
        <v>3953</v>
      </c>
      <c r="EV200" s="143" t="s">
        <v>3954</v>
      </c>
      <c r="EW200" s="143" t="s">
        <v>3955</v>
      </c>
      <c r="EX200" s="143" t="s">
        <v>3956</v>
      </c>
      <c r="EY200" s="143" t="s">
        <v>3957</v>
      </c>
      <c r="EZ200" s="144" t="s">
        <v>3958</v>
      </c>
      <c r="FA200" s="143" t="s">
        <v>3948</v>
      </c>
      <c r="FB200" s="143" t="s">
        <v>3949</v>
      </c>
      <c r="FC200" s="143" t="s">
        <v>3950</v>
      </c>
      <c r="FD200" s="143" t="s">
        <v>3951</v>
      </c>
      <c r="FE200" s="143" t="s">
        <v>3952</v>
      </c>
      <c r="FF200" s="143" t="s">
        <v>3953</v>
      </c>
      <c r="FG200" s="143" t="s">
        <v>3954</v>
      </c>
      <c r="FH200" s="143" t="s">
        <v>3955</v>
      </c>
      <c r="FI200" s="143" t="s">
        <v>3956</v>
      </c>
      <c r="FJ200" s="143" t="s">
        <v>3957</v>
      </c>
      <c r="FK200" s="144" t="s">
        <v>3958</v>
      </c>
      <c r="FL200" s="143" t="s">
        <v>3948</v>
      </c>
      <c r="FM200" s="143" t="s">
        <v>3949</v>
      </c>
      <c r="FN200" s="143" t="s">
        <v>3950</v>
      </c>
      <c r="FO200" s="143" t="s">
        <v>3951</v>
      </c>
      <c r="FP200" s="143" t="s">
        <v>3952</v>
      </c>
      <c r="FQ200" s="143" t="s">
        <v>3953</v>
      </c>
      <c r="FR200" s="143" t="s">
        <v>3954</v>
      </c>
      <c r="FS200" s="143" t="s">
        <v>3955</v>
      </c>
      <c r="FT200" s="143" t="s">
        <v>3956</v>
      </c>
      <c r="FU200" s="143" t="s">
        <v>3957</v>
      </c>
      <c r="FV200" s="144" t="s">
        <v>3958</v>
      </c>
      <c r="FW200" s="143" t="s">
        <v>3948</v>
      </c>
      <c r="FX200" s="143" t="s">
        <v>3949</v>
      </c>
      <c r="FY200" s="143" t="s">
        <v>3950</v>
      </c>
      <c r="FZ200" s="143" t="s">
        <v>3951</v>
      </c>
      <c r="GA200" s="143" t="s">
        <v>3952</v>
      </c>
      <c r="GB200" s="143" t="s">
        <v>3953</v>
      </c>
      <c r="GC200" s="143" t="s">
        <v>3954</v>
      </c>
      <c r="GD200" s="143" t="s">
        <v>3955</v>
      </c>
      <c r="GE200" s="145" t="s">
        <v>3956</v>
      </c>
      <c r="GF200" s="145" t="s">
        <v>3957</v>
      </c>
      <c r="GG200" s="146" t="s">
        <v>3958</v>
      </c>
      <c r="GH200" s="138"/>
      <c r="GI200" s="147" t="s">
        <v>3946</v>
      </c>
      <c r="GJ200" s="138"/>
      <c r="GK200" s="147"/>
      <c r="GL200" s="55"/>
    </row>
    <row r="201" spans="1:194" ht="20.25" customHeight="1">
      <c r="A201" s="86"/>
      <c r="B201" s="24" t="s">
        <v>3959</v>
      </c>
      <c r="C201" s="141" t="s">
        <v>27</v>
      </c>
      <c r="D201" s="142">
        <v>3</v>
      </c>
      <c r="E201" s="143">
        <v>0</v>
      </c>
      <c r="F201" s="143">
        <v>0</v>
      </c>
      <c r="G201" s="143">
        <v>0</v>
      </c>
      <c r="H201" s="143">
        <v>0</v>
      </c>
      <c r="I201" s="143">
        <v>0</v>
      </c>
      <c r="J201" s="143">
        <v>0</v>
      </c>
      <c r="K201" s="143">
        <v>0</v>
      </c>
      <c r="L201" s="143">
        <v>0</v>
      </c>
      <c r="M201" s="143"/>
      <c r="N201" s="143"/>
      <c r="O201" s="144">
        <f t="shared" si="536"/>
        <v>0</v>
      </c>
      <c r="P201" s="143">
        <v>0</v>
      </c>
      <c r="Q201" s="143">
        <v>0</v>
      </c>
      <c r="R201" s="143">
        <v>0</v>
      </c>
      <c r="S201" s="143">
        <v>0</v>
      </c>
      <c r="T201" s="143">
        <v>0</v>
      </c>
      <c r="U201" s="143">
        <v>0</v>
      </c>
      <c r="V201" s="143">
        <v>0</v>
      </c>
      <c r="W201" s="143">
        <v>0</v>
      </c>
      <c r="X201" s="143"/>
      <c r="Y201" s="143"/>
      <c r="Z201" s="144">
        <f t="shared" si="537"/>
        <v>0</v>
      </c>
      <c r="AA201" s="143">
        <v>0</v>
      </c>
      <c r="AB201" s="143">
        <v>0</v>
      </c>
      <c r="AC201" s="143">
        <v>0</v>
      </c>
      <c r="AD201" s="143">
        <v>0</v>
      </c>
      <c r="AE201" s="143">
        <v>0</v>
      </c>
      <c r="AF201" s="143">
        <v>0</v>
      </c>
      <c r="AG201" s="143">
        <v>0</v>
      </c>
      <c r="AH201" s="143">
        <v>0</v>
      </c>
      <c r="AI201" s="143"/>
      <c r="AJ201" s="143"/>
      <c r="AK201" s="144">
        <f t="shared" si="538"/>
        <v>0</v>
      </c>
      <c r="AL201" s="143">
        <v>0</v>
      </c>
      <c r="AM201" s="143">
        <v>0</v>
      </c>
      <c r="AN201" s="143">
        <v>0</v>
      </c>
      <c r="AO201" s="143">
        <v>0</v>
      </c>
      <c r="AP201" s="143">
        <v>0</v>
      </c>
      <c r="AQ201" s="143">
        <v>0</v>
      </c>
      <c r="AR201" s="143">
        <v>0</v>
      </c>
      <c r="AS201" s="143">
        <v>0</v>
      </c>
      <c r="AT201" s="143"/>
      <c r="AU201" s="143"/>
      <c r="AV201" s="144">
        <f t="shared" si="539"/>
        <v>0</v>
      </c>
      <c r="AW201" s="143">
        <v>0</v>
      </c>
      <c r="AX201" s="143">
        <v>0</v>
      </c>
      <c r="AY201" s="143">
        <v>0</v>
      </c>
      <c r="AZ201" s="143">
        <v>0</v>
      </c>
      <c r="BA201" s="143">
        <v>0</v>
      </c>
      <c r="BB201" s="143">
        <v>0</v>
      </c>
      <c r="BC201" s="143">
        <v>0</v>
      </c>
      <c r="BD201" s="143">
        <v>0</v>
      </c>
      <c r="BE201" s="143"/>
      <c r="BF201" s="143"/>
      <c r="BG201" s="144">
        <f t="shared" si="540"/>
        <v>0</v>
      </c>
      <c r="BH201" s="143">
        <v>0</v>
      </c>
      <c r="BI201" s="143">
        <v>0</v>
      </c>
      <c r="BJ201" s="143">
        <v>0</v>
      </c>
      <c r="BK201" s="143">
        <v>0</v>
      </c>
      <c r="BL201" s="143">
        <v>0</v>
      </c>
      <c r="BM201" s="143">
        <v>0</v>
      </c>
      <c r="BN201" s="143">
        <v>0</v>
      </c>
      <c r="BO201" s="143">
        <v>0</v>
      </c>
      <c r="BP201" s="143"/>
      <c r="BQ201" s="143"/>
      <c r="BR201" s="144">
        <f t="shared" si="541"/>
        <v>0</v>
      </c>
      <c r="BS201" s="143">
        <v>0</v>
      </c>
      <c r="BT201" s="143">
        <v>0</v>
      </c>
      <c r="BU201" s="143">
        <v>0</v>
      </c>
      <c r="BV201" s="143">
        <v>0</v>
      </c>
      <c r="BW201" s="143">
        <v>0</v>
      </c>
      <c r="BX201" s="143">
        <v>0</v>
      </c>
      <c r="BY201" s="143">
        <v>0</v>
      </c>
      <c r="BZ201" s="143">
        <v>0</v>
      </c>
      <c r="CA201" s="143"/>
      <c r="CB201" s="143"/>
      <c r="CC201" s="144">
        <f t="shared" si="542"/>
        <v>0</v>
      </c>
      <c r="CD201" s="143">
        <v>0</v>
      </c>
      <c r="CE201" s="143">
        <v>0</v>
      </c>
      <c r="CF201" s="143">
        <v>0</v>
      </c>
      <c r="CG201" s="143">
        <v>0</v>
      </c>
      <c r="CH201" s="143">
        <v>0</v>
      </c>
      <c r="CI201" s="143">
        <v>0</v>
      </c>
      <c r="CJ201" s="143">
        <v>0</v>
      </c>
      <c r="CK201" s="143">
        <v>0</v>
      </c>
      <c r="CL201" s="145"/>
      <c r="CM201" s="145"/>
      <c r="CN201" s="146">
        <f t="shared" si="543"/>
        <v>0</v>
      </c>
      <c r="CO201" s="138"/>
      <c r="CP201" s="147" t="s">
        <v>3960</v>
      </c>
      <c r="CQ201" s="138"/>
      <c r="CR201" s="147"/>
      <c r="CS201" s="55"/>
      <c r="CT201" s="55"/>
      <c r="CU201" s="24" t="s">
        <v>3961</v>
      </c>
      <c r="CV201" s="141" t="s">
        <v>27</v>
      </c>
      <c r="CW201" s="142">
        <v>3</v>
      </c>
      <c r="CX201" s="143" t="s">
        <v>3962</v>
      </c>
      <c r="CY201" s="143" t="s">
        <v>3963</v>
      </c>
      <c r="CZ201" s="143" t="s">
        <v>3964</v>
      </c>
      <c r="DA201" s="143" t="s">
        <v>3965</v>
      </c>
      <c r="DB201" s="143" t="s">
        <v>3966</v>
      </c>
      <c r="DC201" s="143" t="s">
        <v>3967</v>
      </c>
      <c r="DD201" s="143" t="s">
        <v>3968</v>
      </c>
      <c r="DE201" s="143" t="s">
        <v>3969</v>
      </c>
      <c r="DF201" s="143" t="s">
        <v>3970</v>
      </c>
      <c r="DG201" s="143" t="s">
        <v>3971</v>
      </c>
      <c r="DH201" s="144" t="s">
        <v>3972</v>
      </c>
      <c r="DI201" s="143" t="s">
        <v>3962</v>
      </c>
      <c r="DJ201" s="143" t="s">
        <v>3963</v>
      </c>
      <c r="DK201" s="143" t="s">
        <v>3964</v>
      </c>
      <c r="DL201" s="143" t="s">
        <v>3965</v>
      </c>
      <c r="DM201" s="143" t="s">
        <v>3966</v>
      </c>
      <c r="DN201" s="143" t="s">
        <v>3967</v>
      </c>
      <c r="DO201" s="143" t="s">
        <v>3968</v>
      </c>
      <c r="DP201" s="143" t="s">
        <v>3969</v>
      </c>
      <c r="DQ201" s="143" t="s">
        <v>3970</v>
      </c>
      <c r="DR201" s="143" t="s">
        <v>3971</v>
      </c>
      <c r="DS201" s="144" t="s">
        <v>3972</v>
      </c>
      <c r="DT201" s="143" t="s">
        <v>3962</v>
      </c>
      <c r="DU201" s="143" t="s">
        <v>3963</v>
      </c>
      <c r="DV201" s="143" t="s">
        <v>3964</v>
      </c>
      <c r="DW201" s="143" t="s">
        <v>3965</v>
      </c>
      <c r="DX201" s="143" t="s">
        <v>3966</v>
      </c>
      <c r="DY201" s="143" t="s">
        <v>3967</v>
      </c>
      <c r="DZ201" s="143" t="s">
        <v>3968</v>
      </c>
      <c r="EA201" s="143" t="s">
        <v>3969</v>
      </c>
      <c r="EB201" s="143" t="s">
        <v>3970</v>
      </c>
      <c r="EC201" s="143" t="s">
        <v>3971</v>
      </c>
      <c r="ED201" s="144" t="s">
        <v>3972</v>
      </c>
      <c r="EE201" s="143" t="s">
        <v>3962</v>
      </c>
      <c r="EF201" s="143" t="s">
        <v>3963</v>
      </c>
      <c r="EG201" s="143" t="s">
        <v>3964</v>
      </c>
      <c r="EH201" s="143" t="s">
        <v>3965</v>
      </c>
      <c r="EI201" s="143" t="s">
        <v>3966</v>
      </c>
      <c r="EJ201" s="143" t="s">
        <v>3967</v>
      </c>
      <c r="EK201" s="143" t="s">
        <v>3968</v>
      </c>
      <c r="EL201" s="143" t="s">
        <v>3969</v>
      </c>
      <c r="EM201" s="143" t="s">
        <v>3970</v>
      </c>
      <c r="EN201" s="143" t="s">
        <v>3971</v>
      </c>
      <c r="EO201" s="144" t="s">
        <v>3972</v>
      </c>
      <c r="EP201" s="143" t="s">
        <v>3962</v>
      </c>
      <c r="EQ201" s="143" t="s">
        <v>3963</v>
      </c>
      <c r="ER201" s="143" t="s">
        <v>3964</v>
      </c>
      <c r="ES201" s="143" t="s">
        <v>3965</v>
      </c>
      <c r="ET201" s="143" t="s">
        <v>3966</v>
      </c>
      <c r="EU201" s="143" t="s">
        <v>3967</v>
      </c>
      <c r="EV201" s="143" t="s">
        <v>3968</v>
      </c>
      <c r="EW201" s="143" t="s">
        <v>3969</v>
      </c>
      <c r="EX201" s="143" t="s">
        <v>3970</v>
      </c>
      <c r="EY201" s="143" t="s">
        <v>3971</v>
      </c>
      <c r="EZ201" s="144" t="s">
        <v>3972</v>
      </c>
      <c r="FA201" s="143" t="s">
        <v>3962</v>
      </c>
      <c r="FB201" s="143" t="s">
        <v>3963</v>
      </c>
      <c r="FC201" s="143" t="s">
        <v>3964</v>
      </c>
      <c r="FD201" s="143" t="s">
        <v>3965</v>
      </c>
      <c r="FE201" s="143" t="s">
        <v>3966</v>
      </c>
      <c r="FF201" s="143" t="s">
        <v>3967</v>
      </c>
      <c r="FG201" s="143" t="s">
        <v>3968</v>
      </c>
      <c r="FH201" s="143" t="s">
        <v>3969</v>
      </c>
      <c r="FI201" s="143" t="s">
        <v>3970</v>
      </c>
      <c r="FJ201" s="143" t="s">
        <v>3971</v>
      </c>
      <c r="FK201" s="144" t="s">
        <v>3972</v>
      </c>
      <c r="FL201" s="143" t="s">
        <v>3962</v>
      </c>
      <c r="FM201" s="143" t="s">
        <v>3963</v>
      </c>
      <c r="FN201" s="143" t="s">
        <v>3964</v>
      </c>
      <c r="FO201" s="143" t="s">
        <v>3965</v>
      </c>
      <c r="FP201" s="143" t="s">
        <v>3966</v>
      </c>
      <c r="FQ201" s="143" t="s">
        <v>3967</v>
      </c>
      <c r="FR201" s="143" t="s">
        <v>3968</v>
      </c>
      <c r="FS201" s="143" t="s">
        <v>3969</v>
      </c>
      <c r="FT201" s="143" t="s">
        <v>3970</v>
      </c>
      <c r="FU201" s="143" t="s">
        <v>3971</v>
      </c>
      <c r="FV201" s="144" t="s">
        <v>3972</v>
      </c>
      <c r="FW201" s="143" t="s">
        <v>3962</v>
      </c>
      <c r="FX201" s="143" t="s">
        <v>3963</v>
      </c>
      <c r="FY201" s="143" t="s">
        <v>3964</v>
      </c>
      <c r="FZ201" s="143" t="s">
        <v>3965</v>
      </c>
      <c r="GA201" s="143" t="s">
        <v>3966</v>
      </c>
      <c r="GB201" s="143" t="s">
        <v>3967</v>
      </c>
      <c r="GC201" s="143" t="s">
        <v>3968</v>
      </c>
      <c r="GD201" s="143" t="s">
        <v>3969</v>
      </c>
      <c r="GE201" s="145" t="s">
        <v>3970</v>
      </c>
      <c r="GF201" s="145" t="s">
        <v>3971</v>
      </c>
      <c r="GG201" s="146" t="s">
        <v>3972</v>
      </c>
      <c r="GH201" s="138"/>
      <c r="GI201" s="147" t="s">
        <v>3960</v>
      </c>
      <c r="GJ201" s="138"/>
      <c r="GK201" s="147"/>
      <c r="GL201" s="55"/>
    </row>
    <row r="202" spans="1:194" ht="20.25" customHeight="1">
      <c r="A202" s="86"/>
      <c r="B202" s="24" t="s">
        <v>3973</v>
      </c>
      <c r="C202" s="141" t="s">
        <v>27</v>
      </c>
      <c r="D202" s="142">
        <v>3</v>
      </c>
      <c r="E202" s="143">
        <v>0</v>
      </c>
      <c r="F202" s="143">
        <v>0</v>
      </c>
      <c r="G202" s="143">
        <v>0</v>
      </c>
      <c r="H202" s="143">
        <v>0</v>
      </c>
      <c r="I202" s="143">
        <v>0</v>
      </c>
      <c r="J202" s="143">
        <v>0</v>
      </c>
      <c r="K202" s="143">
        <v>0</v>
      </c>
      <c r="L202" s="143">
        <v>0</v>
      </c>
      <c r="M202" s="143"/>
      <c r="N202" s="143"/>
      <c r="O202" s="144">
        <f t="shared" si="536"/>
        <v>0</v>
      </c>
      <c r="P202" s="143">
        <v>0</v>
      </c>
      <c r="Q202" s="143">
        <v>0</v>
      </c>
      <c r="R202" s="143">
        <v>0</v>
      </c>
      <c r="S202" s="143">
        <v>0</v>
      </c>
      <c r="T202" s="143">
        <v>0</v>
      </c>
      <c r="U202" s="143">
        <v>0</v>
      </c>
      <c r="V202" s="143">
        <v>0</v>
      </c>
      <c r="W202" s="143">
        <v>0</v>
      </c>
      <c r="X202" s="143"/>
      <c r="Y202" s="143"/>
      <c r="Z202" s="144">
        <f t="shared" si="537"/>
        <v>0</v>
      </c>
      <c r="AA202" s="143">
        <v>0</v>
      </c>
      <c r="AB202" s="143">
        <v>0</v>
      </c>
      <c r="AC202" s="143">
        <v>0</v>
      </c>
      <c r="AD202" s="143">
        <v>0</v>
      </c>
      <c r="AE202" s="143">
        <v>0</v>
      </c>
      <c r="AF202" s="143">
        <v>0</v>
      </c>
      <c r="AG202" s="143">
        <v>0</v>
      </c>
      <c r="AH202" s="143">
        <v>0</v>
      </c>
      <c r="AI202" s="143"/>
      <c r="AJ202" s="143"/>
      <c r="AK202" s="144">
        <f t="shared" si="538"/>
        <v>0</v>
      </c>
      <c r="AL202" s="143">
        <v>2.3039999999999998</v>
      </c>
      <c r="AM202" s="143">
        <v>1.1319999999999999</v>
      </c>
      <c r="AN202" s="143">
        <v>0.60599999999999998</v>
      </c>
      <c r="AO202" s="143">
        <v>0</v>
      </c>
      <c r="AP202" s="143">
        <v>0</v>
      </c>
      <c r="AQ202" s="143">
        <v>0</v>
      </c>
      <c r="AR202" s="143">
        <v>0</v>
      </c>
      <c r="AS202" s="143">
        <v>0</v>
      </c>
      <c r="AT202" s="143"/>
      <c r="AU202" s="143"/>
      <c r="AV202" s="144">
        <f t="shared" si="539"/>
        <v>4.0419999999999998</v>
      </c>
      <c r="AW202" s="143">
        <v>7.6269999999999998</v>
      </c>
      <c r="AX202" s="143">
        <v>3.7469999999999999</v>
      </c>
      <c r="AY202" s="143">
        <v>2.0070000000000001</v>
      </c>
      <c r="AZ202" s="143">
        <v>0</v>
      </c>
      <c r="BA202" s="143">
        <v>0</v>
      </c>
      <c r="BB202" s="143">
        <v>0</v>
      </c>
      <c r="BC202" s="143">
        <v>0</v>
      </c>
      <c r="BD202" s="143">
        <v>0</v>
      </c>
      <c r="BE202" s="143"/>
      <c r="BF202" s="143"/>
      <c r="BG202" s="144">
        <f t="shared" si="540"/>
        <v>13.380999999999998</v>
      </c>
      <c r="BH202" s="143">
        <v>8.4149999999999991</v>
      </c>
      <c r="BI202" s="143">
        <v>4.1340000000000003</v>
      </c>
      <c r="BJ202" s="143">
        <v>2.2149999999999999</v>
      </c>
      <c r="BK202" s="143">
        <v>0</v>
      </c>
      <c r="BL202" s="143">
        <v>0</v>
      </c>
      <c r="BM202" s="143">
        <v>0</v>
      </c>
      <c r="BN202" s="143">
        <v>0</v>
      </c>
      <c r="BO202" s="143">
        <v>0</v>
      </c>
      <c r="BP202" s="143"/>
      <c r="BQ202" s="143"/>
      <c r="BR202" s="144">
        <f t="shared" si="541"/>
        <v>14.763999999999999</v>
      </c>
      <c r="BS202" s="143">
        <v>6.0970000000000004</v>
      </c>
      <c r="BT202" s="143">
        <v>2.9950000000000001</v>
      </c>
      <c r="BU202" s="143">
        <v>1.605</v>
      </c>
      <c r="BV202" s="143">
        <v>0</v>
      </c>
      <c r="BW202" s="143">
        <v>0</v>
      </c>
      <c r="BX202" s="143">
        <v>0</v>
      </c>
      <c r="BY202" s="143">
        <v>0</v>
      </c>
      <c r="BZ202" s="143">
        <v>0</v>
      </c>
      <c r="CA202" s="143"/>
      <c r="CB202" s="143"/>
      <c r="CC202" s="144">
        <f t="shared" si="542"/>
        <v>10.697000000000001</v>
      </c>
      <c r="CD202" s="143">
        <v>6.15</v>
      </c>
      <c r="CE202" s="143">
        <v>3.0209999999999999</v>
      </c>
      <c r="CF202" s="143">
        <v>1.6180000000000001</v>
      </c>
      <c r="CG202" s="143">
        <v>0</v>
      </c>
      <c r="CH202" s="143">
        <v>0</v>
      </c>
      <c r="CI202" s="143">
        <v>0</v>
      </c>
      <c r="CJ202" s="143">
        <v>0</v>
      </c>
      <c r="CK202" s="143">
        <v>0</v>
      </c>
      <c r="CL202" s="145"/>
      <c r="CM202" s="145"/>
      <c r="CN202" s="146">
        <f t="shared" si="543"/>
        <v>10.789</v>
      </c>
      <c r="CO202" s="138"/>
      <c r="CP202" s="147" t="s">
        <v>3974</v>
      </c>
      <c r="CQ202" s="138"/>
      <c r="CR202" s="147"/>
      <c r="CS202" s="55"/>
      <c r="CT202" s="55"/>
      <c r="CU202" s="24" t="s">
        <v>3975</v>
      </c>
      <c r="CV202" s="141" t="s">
        <v>27</v>
      </c>
      <c r="CW202" s="142">
        <v>3</v>
      </c>
      <c r="CX202" s="143" t="s">
        <v>3976</v>
      </c>
      <c r="CY202" s="143" t="s">
        <v>3977</v>
      </c>
      <c r="CZ202" s="143" t="s">
        <v>3978</v>
      </c>
      <c r="DA202" s="143" t="s">
        <v>3979</v>
      </c>
      <c r="DB202" s="143" t="s">
        <v>3980</v>
      </c>
      <c r="DC202" s="143" t="s">
        <v>3981</v>
      </c>
      <c r="DD202" s="143" t="s">
        <v>3982</v>
      </c>
      <c r="DE202" s="143" t="s">
        <v>3983</v>
      </c>
      <c r="DF202" s="143" t="s">
        <v>3984</v>
      </c>
      <c r="DG202" s="143" t="s">
        <v>3985</v>
      </c>
      <c r="DH202" s="144" t="s">
        <v>3986</v>
      </c>
      <c r="DI202" s="143" t="s">
        <v>3976</v>
      </c>
      <c r="DJ202" s="143" t="s">
        <v>3977</v>
      </c>
      <c r="DK202" s="143" t="s">
        <v>3978</v>
      </c>
      <c r="DL202" s="143" t="s">
        <v>3979</v>
      </c>
      <c r="DM202" s="143" t="s">
        <v>3980</v>
      </c>
      <c r="DN202" s="143" t="s">
        <v>3981</v>
      </c>
      <c r="DO202" s="143" t="s">
        <v>3982</v>
      </c>
      <c r="DP202" s="143" t="s">
        <v>3983</v>
      </c>
      <c r="DQ202" s="143" t="s">
        <v>3984</v>
      </c>
      <c r="DR202" s="143" t="s">
        <v>3985</v>
      </c>
      <c r="DS202" s="144" t="s">
        <v>3986</v>
      </c>
      <c r="DT202" s="143" t="s">
        <v>3976</v>
      </c>
      <c r="DU202" s="143" t="s">
        <v>3977</v>
      </c>
      <c r="DV202" s="143" t="s">
        <v>3978</v>
      </c>
      <c r="DW202" s="143" t="s">
        <v>3979</v>
      </c>
      <c r="DX202" s="143" t="s">
        <v>3980</v>
      </c>
      <c r="DY202" s="143" t="s">
        <v>3981</v>
      </c>
      <c r="DZ202" s="143" t="s">
        <v>3982</v>
      </c>
      <c r="EA202" s="143" t="s">
        <v>3983</v>
      </c>
      <c r="EB202" s="143" t="s">
        <v>3984</v>
      </c>
      <c r="EC202" s="143" t="s">
        <v>3985</v>
      </c>
      <c r="ED202" s="144" t="s">
        <v>3986</v>
      </c>
      <c r="EE202" s="143" t="s">
        <v>3976</v>
      </c>
      <c r="EF202" s="143" t="s">
        <v>3977</v>
      </c>
      <c r="EG202" s="143" t="s">
        <v>3978</v>
      </c>
      <c r="EH202" s="143" t="s">
        <v>3979</v>
      </c>
      <c r="EI202" s="143" t="s">
        <v>3980</v>
      </c>
      <c r="EJ202" s="143" t="s">
        <v>3981</v>
      </c>
      <c r="EK202" s="143" t="s">
        <v>3982</v>
      </c>
      <c r="EL202" s="143" t="s">
        <v>3983</v>
      </c>
      <c r="EM202" s="143" t="s">
        <v>3984</v>
      </c>
      <c r="EN202" s="143" t="s">
        <v>3985</v>
      </c>
      <c r="EO202" s="144" t="s">
        <v>3986</v>
      </c>
      <c r="EP202" s="143" t="s">
        <v>3976</v>
      </c>
      <c r="EQ202" s="143" t="s">
        <v>3977</v>
      </c>
      <c r="ER202" s="143" t="s">
        <v>3978</v>
      </c>
      <c r="ES202" s="143" t="s">
        <v>3979</v>
      </c>
      <c r="ET202" s="143" t="s">
        <v>3980</v>
      </c>
      <c r="EU202" s="143" t="s">
        <v>3981</v>
      </c>
      <c r="EV202" s="143" t="s">
        <v>3982</v>
      </c>
      <c r="EW202" s="143" t="s">
        <v>3983</v>
      </c>
      <c r="EX202" s="143" t="s">
        <v>3984</v>
      </c>
      <c r="EY202" s="143" t="s">
        <v>3985</v>
      </c>
      <c r="EZ202" s="144" t="s">
        <v>3986</v>
      </c>
      <c r="FA202" s="143" t="s">
        <v>3976</v>
      </c>
      <c r="FB202" s="143" t="s">
        <v>3977</v>
      </c>
      <c r="FC202" s="143" t="s">
        <v>3978</v>
      </c>
      <c r="FD202" s="143" t="s">
        <v>3979</v>
      </c>
      <c r="FE202" s="143" t="s">
        <v>3980</v>
      </c>
      <c r="FF202" s="143" t="s">
        <v>3981</v>
      </c>
      <c r="FG202" s="143" t="s">
        <v>3982</v>
      </c>
      <c r="FH202" s="143" t="s">
        <v>3983</v>
      </c>
      <c r="FI202" s="143" t="s">
        <v>3984</v>
      </c>
      <c r="FJ202" s="143" t="s">
        <v>3985</v>
      </c>
      <c r="FK202" s="144" t="s">
        <v>3986</v>
      </c>
      <c r="FL202" s="143" t="s">
        <v>3976</v>
      </c>
      <c r="FM202" s="143" t="s">
        <v>3977</v>
      </c>
      <c r="FN202" s="143" t="s">
        <v>3978</v>
      </c>
      <c r="FO202" s="143" t="s">
        <v>3979</v>
      </c>
      <c r="FP202" s="143" t="s">
        <v>3980</v>
      </c>
      <c r="FQ202" s="143" t="s">
        <v>3981</v>
      </c>
      <c r="FR202" s="143" t="s">
        <v>3982</v>
      </c>
      <c r="FS202" s="143" t="s">
        <v>3983</v>
      </c>
      <c r="FT202" s="143" t="s">
        <v>3984</v>
      </c>
      <c r="FU202" s="143" t="s">
        <v>3985</v>
      </c>
      <c r="FV202" s="144" t="s">
        <v>3986</v>
      </c>
      <c r="FW202" s="143" t="s">
        <v>3976</v>
      </c>
      <c r="FX202" s="143" t="s">
        <v>3977</v>
      </c>
      <c r="FY202" s="143" t="s">
        <v>3978</v>
      </c>
      <c r="FZ202" s="143" t="s">
        <v>3979</v>
      </c>
      <c r="GA202" s="143" t="s">
        <v>3980</v>
      </c>
      <c r="GB202" s="143" t="s">
        <v>3981</v>
      </c>
      <c r="GC202" s="143" t="s">
        <v>3982</v>
      </c>
      <c r="GD202" s="143" t="s">
        <v>3983</v>
      </c>
      <c r="GE202" s="145" t="s">
        <v>3984</v>
      </c>
      <c r="GF202" s="145" t="s">
        <v>3985</v>
      </c>
      <c r="GG202" s="146" t="s">
        <v>3986</v>
      </c>
      <c r="GH202" s="138"/>
      <c r="GI202" s="147" t="s">
        <v>3974</v>
      </c>
      <c r="GJ202" s="138"/>
      <c r="GK202" s="147"/>
      <c r="GL202" s="55"/>
    </row>
    <row r="203" spans="1:194" ht="20.25" customHeight="1">
      <c r="A203" s="86"/>
      <c r="B203" s="24" t="s">
        <v>3987</v>
      </c>
      <c r="C203" s="141" t="s">
        <v>27</v>
      </c>
      <c r="D203" s="142">
        <v>3</v>
      </c>
      <c r="E203" s="143">
        <v>0</v>
      </c>
      <c r="F203" s="143">
        <v>0</v>
      </c>
      <c r="G203" s="143">
        <v>0</v>
      </c>
      <c r="H203" s="143">
        <v>0</v>
      </c>
      <c r="I203" s="143">
        <v>0</v>
      </c>
      <c r="J203" s="143">
        <v>0</v>
      </c>
      <c r="K203" s="143">
        <v>0</v>
      </c>
      <c r="L203" s="143">
        <v>0</v>
      </c>
      <c r="M203" s="143"/>
      <c r="N203" s="143"/>
      <c r="O203" s="144">
        <f t="shared" si="536"/>
        <v>0</v>
      </c>
      <c r="P203" s="143">
        <v>0</v>
      </c>
      <c r="Q203" s="143">
        <v>0</v>
      </c>
      <c r="R203" s="143">
        <v>0</v>
      </c>
      <c r="S203" s="143">
        <v>0</v>
      </c>
      <c r="T203" s="143">
        <v>0</v>
      </c>
      <c r="U203" s="143">
        <v>0</v>
      </c>
      <c r="V203" s="143">
        <v>0</v>
      </c>
      <c r="W203" s="143">
        <v>0</v>
      </c>
      <c r="X203" s="143"/>
      <c r="Y203" s="143"/>
      <c r="Z203" s="144">
        <f t="shared" si="537"/>
        <v>0</v>
      </c>
      <c r="AA203" s="143">
        <v>0</v>
      </c>
      <c r="AB203" s="143">
        <v>0</v>
      </c>
      <c r="AC203" s="143">
        <v>0</v>
      </c>
      <c r="AD203" s="143">
        <v>0</v>
      </c>
      <c r="AE203" s="143">
        <v>0</v>
      </c>
      <c r="AF203" s="143">
        <v>0</v>
      </c>
      <c r="AG203" s="143">
        <v>0</v>
      </c>
      <c r="AH203" s="143">
        <v>0</v>
      </c>
      <c r="AI203" s="143"/>
      <c r="AJ203" s="143"/>
      <c r="AK203" s="144">
        <f t="shared" si="538"/>
        <v>0</v>
      </c>
      <c r="AL203" s="143">
        <v>0</v>
      </c>
      <c r="AM203" s="143">
        <v>0</v>
      </c>
      <c r="AN203" s="143">
        <v>0</v>
      </c>
      <c r="AO203" s="143">
        <v>0</v>
      </c>
      <c r="AP203" s="143">
        <v>0</v>
      </c>
      <c r="AQ203" s="143">
        <v>0</v>
      </c>
      <c r="AR203" s="143">
        <v>0</v>
      </c>
      <c r="AS203" s="143">
        <v>0</v>
      </c>
      <c r="AT203" s="143"/>
      <c r="AU203" s="143"/>
      <c r="AV203" s="144">
        <f t="shared" si="539"/>
        <v>0</v>
      </c>
      <c r="AW203" s="143">
        <v>0</v>
      </c>
      <c r="AX203" s="143">
        <v>0</v>
      </c>
      <c r="AY203" s="143">
        <v>0</v>
      </c>
      <c r="AZ203" s="143">
        <v>0</v>
      </c>
      <c r="BA203" s="143">
        <v>0</v>
      </c>
      <c r="BB203" s="143">
        <v>0</v>
      </c>
      <c r="BC203" s="143">
        <v>0</v>
      </c>
      <c r="BD203" s="143">
        <v>0</v>
      </c>
      <c r="BE203" s="143"/>
      <c r="BF203" s="143"/>
      <c r="BG203" s="144">
        <f t="shared" si="540"/>
        <v>0</v>
      </c>
      <c r="BH203" s="143">
        <v>0</v>
      </c>
      <c r="BI203" s="143">
        <v>0</v>
      </c>
      <c r="BJ203" s="143">
        <v>0</v>
      </c>
      <c r="BK203" s="143">
        <v>0</v>
      </c>
      <c r="BL203" s="143">
        <v>0</v>
      </c>
      <c r="BM203" s="143">
        <v>0</v>
      </c>
      <c r="BN203" s="143">
        <v>0</v>
      </c>
      <c r="BO203" s="143">
        <v>0</v>
      </c>
      <c r="BP203" s="143"/>
      <c r="BQ203" s="143"/>
      <c r="BR203" s="144">
        <f t="shared" si="541"/>
        <v>0</v>
      </c>
      <c r="BS203" s="143">
        <v>0</v>
      </c>
      <c r="BT203" s="143">
        <v>0</v>
      </c>
      <c r="BU203" s="143">
        <v>0</v>
      </c>
      <c r="BV203" s="143">
        <v>0</v>
      </c>
      <c r="BW203" s="143">
        <v>0</v>
      </c>
      <c r="BX203" s="143">
        <v>0</v>
      </c>
      <c r="BY203" s="143">
        <v>0</v>
      </c>
      <c r="BZ203" s="143">
        <v>0</v>
      </c>
      <c r="CA203" s="143"/>
      <c r="CB203" s="143"/>
      <c r="CC203" s="144">
        <f t="shared" si="542"/>
        <v>0</v>
      </c>
      <c r="CD203" s="143">
        <v>0</v>
      </c>
      <c r="CE203" s="143">
        <v>0</v>
      </c>
      <c r="CF203" s="143">
        <v>0</v>
      </c>
      <c r="CG203" s="143">
        <v>0</v>
      </c>
      <c r="CH203" s="143">
        <v>0</v>
      </c>
      <c r="CI203" s="143">
        <v>0</v>
      </c>
      <c r="CJ203" s="143">
        <v>0</v>
      </c>
      <c r="CK203" s="143">
        <v>0</v>
      </c>
      <c r="CL203" s="145"/>
      <c r="CM203" s="145"/>
      <c r="CN203" s="146">
        <f t="shared" si="543"/>
        <v>0</v>
      </c>
      <c r="CO203" s="138"/>
      <c r="CP203" s="147" t="s">
        <v>3988</v>
      </c>
      <c r="CQ203" s="138"/>
      <c r="CR203" s="147"/>
      <c r="CS203" s="55"/>
      <c r="CT203" s="55"/>
      <c r="CU203" s="24" t="s">
        <v>3989</v>
      </c>
      <c r="CV203" s="141" t="s">
        <v>27</v>
      </c>
      <c r="CW203" s="142">
        <v>3</v>
      </c>
      <c r="CX203" s="143" t="s">
        <v>3990</v>
      </c>
      <c r="CY203" s="143" t="s">
        <v>3991</v>
      </c>
      <c r="CZ203" s="143" t="s">
        <v>3992</v>
      </c>
      <c r="DA203" s="143" t="s">
        <v>3993</v>
      </c>
      <c r="DB203" s="143" t="s">
        <v>3994</v>
      </c>
      <c r="DC203" s="143" t="s">
        <v>3995</v>
      </c>
      <c r="DD203" s="143" t="s">
        <v>3996</v>
      </c>
      <c r="DE203" s="143" t="s">
        <v>3997</v>
      </c>
      <c r="DF203" s="143" t="s">
        <v>3998</v>
      </c>
      <c r="DG203" s="143" t="s">
        <v>3999</v>
      </c>
      <c r="DH203" s="144" t="s">
        <v>4000</v>
      </c>
      <c r="DI203" s="143" t="s">
        <v>3990</v>
      </c>
      <c r="DJ203" s="143" t="s">
        <v>3991</v>
      </c>
      <c r="DK203" s="143" t="s">
        <v>3992</v>
      </c>
      <c r="DL203" s="143" t="s">
        <v>3993</v>
      </c>
      <c r="DM203" s="143" t="s">
        <v>3994</v>
      </c>
      <c r="DN203" s="143" t="s">
        <v>3995</v>
      </c>
      <c r="DO203" s="143" t="s">
        <v>3996</v>
      </c>
      <c r="DP203" s="143" t="s">
        <v>3997</v>
      </c>
      <c r="DQ203" s="143" t="s">
        <v>3998</v>
      </c>
      <c r="DR203" s="143" t="s">
        <v>3999</v>
      </c>
      <c r="DS203" s="144" t="s">
        <v>4000</v>
      </c>
      <c r="DT203" s="143" t="s">
        <v>3990</v>
      </c>
      <c r="DU203" s="143" t="s">
        <v>3991</v>
      </c>
      <c r="DV203" s="143" t="s">
        <v>3992</v>
      </c>
      <c r="DW203" s="143" t="s">
        <v>3993</v>
      </c>
      <c r="DX203" s="143" t="s">
        <v>3994</v>
      </c>
      <c r="DY203" s="143" t="s">
        <v>3995</v>
      </c>
      <c r="DZ203" s="143" t="s">
        <v>3996</v>
      </c>
      <c r="EA203" s="143" t="s">
        <v>3997</v>
      </c>
      <c r="EB203" s="143" t="s">
        <v>3998</v>
      </c>
      <c r="EC203" s="143" t="s">
        <v>3999</v>
      </c>
      <c r="ED203" s="144" t="s">
        <v>4000</v>
      </c>
      <c r="EE203" s="143" t="s">
        <v>3990</v>
      </c>
      <c r="EF203" s="143" t="s">
        <v>3991</v>
      </c>
      <c r="EG203" s="143" t="s">
        <v>3992</v>
      </c>
      <c r="EH203" s="143" t="s">
        <v>3993</v>
      </c>
      <c r="EI203" s="143" t="s">
        <v>3994</v>
      </c>
      <c r="EJ203" s="143" t="s">
        <v>3995</v>
      </c>
      <c r="EK203" s="143" t="s">
        <v>3996</v>
      </c>
      <c r="EL203" s="143" t="s">
        <v>3997</v>
      </c>
      <c r="EM203" s="143" t="s">
        <v>3998</v>
      </c>
      <c r="EN203" s="143" t="s">
        <v>3999</v>
      </c>
      <c r="EO203" s="144" t="s">
        <v>4000</v>
      </c>
      <c r="EP203" s="143" t="s">
        <v>3990</v>
      </c>
      <c r="EQ203" s="143" t="s">
        <v>3991</v>
      </c>
      <c r="ER203" s="143" t="s">
        <v>3992</v>
      </c>
      <c r="ES203" s="143" t="s">
        <v>3993</v>
      </c>
      <c r="ET203" s="143" t="s">
        <v>3994</v>
      </c>
      <c r="EU203" s="143" t="s">
        <v>3995</v>
      </c>
      <c r="EV203" s="143" t="s">
        <v>3996</v>
      </c>
      <c r="EW203" s="143" t="s">
        <v>3997</v>
      </c>
      <c r="EX203" s="143" t="s">
        <v>3998</v>
      </c>
      <c r="EY203" s="143" t="s">
        <v>3999</v>
      </c>
      <c r="EZ203" s="144" t="s">
        <v>4000</v>
      </c>
      <c r="FA203" s="143" t="s">
        <v>3990</v>
      </c>
      <c r="FB203" s="143" t="s">
        <v>3991</v>
      </c>
      <c r="FC203" s="143" t="s">
        <v>3992</v>
      </c>
      <c r="FD203" s="143" t="s">
        <v>3993</v>
      </c>
      <c r="FE203" s="143" t="s">
        <v>3994</v>
      </c>
      <c r="FF203" s="143" t="s">
        <v>3995</v>
      </c>
      <c r="FG203" s="143" t="s">
        <v>3996</v>
      </c>
      <c r="FH203" s="143" t="s">
        <v>3997</v>
      </c>
      <c r="FI203" s="143" t="s">
        <v>3998</v>
      </c>
      <c r="FJ203" s="143" t="s">
        <v>3999</v>
      </c>
      <c r="FK203" s="144" t="s">
        <v>4000</v>
      </c>
      <c r="FL203" s="143" t="s">
        <v>3990</v>
      </c>
      <c r="FM203" s="143" t="s">
        <v>3991</v>
      </c>
      <c r="FN203" s="143" t="s">
        <v>3992</v>
      </c>
      <c r="FO203" s="143" t="s">
        <v>3993</v>
      </c>
      <c r="FP203" s="143" t="s">
        <v>3994</v>
      </c>
      <c r="FQ203" s="143" t="s">
        <v>3995</v>
      </c>
      <c r="FR203" s="143" t="s">
        <v>3996</v>
      </c>
      <c r="FS203" s="143" t="s">
        <v>3997</v>
      </c>
      <c r="FT203" s="143" t="s">
        <v>3998</v>
      </c>
      <c r="FU203" s="143" t="s">
        <v>3999</v>
      </c>
      <c r="FV203" s="144" t="s">
        <v>4000</v>
      </c>
      <c r="FW203" s="143" t="s">
        <v>3990</v>
      </c>
      <c r="FX203" s="143" t="s">
        <v>3991</v>
      </c>
      <c r="FY203" s="143" t="s">
        <v>3992</v>
      </c>
      <c r="FZ203" s="143" t="s">
        <v>3993</v>
      </c>
      <c r="GA203" s="143" t="s">
        <v>3994</v>
      </c>
      <c r="GB203" s="143" t="s">
        <v>3995</v>
      </c>
      <c r="GC203" s="143" t="s">
        <v>3996</v>
      </c>
      <c r="GD203" s="143" t="s">
        <v>3997</v>
      </c>
      <c r="GE203" s="145" t="s">
        <v>3998</v>
      </c>
      <c r="GF203" s="145" t="s">
        <v>3999</v>
      </c>
      <c r="GG203" s="146" t="s">
        <v>4000</v>
      </c>
      <c r="GH203" s="138"/>
      <c r="GI203" s="147" t="s">
        <v>3988</v>
      </c>
      <c r="GJ203" s="138"/>
      <c r="GK203" s="147"/>
      <c r="GL203" s="55"/>
    </row>
    <row r="204" spans="1:194" ht="20.25" customHeight="1">
      <c r="A204" s="86"/>
      <c r="B204" s="24" t="s">
        <v>4001</v>
      </c>
      <c r="C204" s="141" t="s">
        <v>27</v>
      </c>
      <c r="D204" s="142">
        <v>3</v>
      </c>
      <c r="E204" s="143">
        <v>0</v>
      </c>
      <c r="F204" s="143">
        <v>0</v>
      </c>
      <c r="G204" s="143">
        <v>0</v>
      </c>
      <c r="H204" s="143">
        <v>0</v>
      </c>
      <c r="I204" s="143">
        <v>0</v>
      </c>
      <c r="J204" s="143">
        <v>0</v>
      </c>
      <c r="K204" s="143">
        <v>0</v>
      </c>
      <c r="L204" s="143">
        <v>0</v>
      </c>
      <c r="M204" s="143"/>
      <c r="N204" s="143"/>
      <c r="O204" s="144">
        <f t="shared" si="536"/>
        <v>0</v>
      </c>
      <c r="P204" s="143">
        <v>0</v>
      </c>
      <c r="Q204" s="143">
        <v>0</v>
      </c>
      <c r="R204" s="143">
        <v>0</v>
      </c>
      <c r="S204" s="143">
        <v>0</v>
      </c>
      <c r="T204" s="143">
        <v>0</v>
      </c>
      <c r="U204" s="143">
        <v>0</v>
      </c>
      <c r="V204" s="143">
        <v>0</v>
      </c>
      <c r="W204" s="143">
        <v>0</v>
      </c>
      <c r="X204" s="143"/>
      <c r="Y204" s="143"/>
      <c r="Z204" s="144">
        <f t="shared" si="537"/>
        <v>0</v>
      </c>
      <c r="AA204" s="143">
        <v>0</v>
      </c>
      <c r="AB204" s="143">
        <v>0</v>
      </c>
      <c r="AC204" s="143">
        <v>0</v>
      </c>
      <c r="AD204" s="143">
        <v>0</v>
      </c>
      <c r="AE204" s="143">
        <v>0</v>
      </c>
      <c r="AF204" s="143">
        <v>0</v>
      </c>
      <c r="AG204" s="143">
        <v>0</v>
      </c>
      <c r="AH204" s="143">
        <v>0</v>
      </c>
      <c r="AI204" s="143"/>
      <c r="AJ204" s="143"/>
      <c r="AK204" s="144">
        <f t="shared" si="538"/>
        <v>0</v>
      </c>
      <c r="AL204" s="143">
        <v>2.5760000000000001</v>
      </c>
      <c r="AM204" s="143">
        <v>0.84599999999999997</v>
      </c>
      <c r="AN204" s="143">
        <v>0.42299999999999999</v>
      </c>
      <c r="AO204" s="143">
        <v>1.9590000000000001</v>
      </c>
      <c r="AP204" s="143">
        <v>0</v>
      </c>
      <c r="AQ204" s="143">
        <v>0</v>
      </c>
      <c r="AR204" s="143">
        <v>0</v>
      </c>
      <c r="AS204" s="143">
        <v>0</v>
      </c>
      <c r="AT204" s="143"/>
      <c r="AU204" s="143"/>
      <c r="AV204" s="144">
        <f t="shared" si="539"/>
        <v>5.8040000000000003</v>
      </c>
      <c r="AW204" s="143">
        <v>2.8420000000000001</v>
      </c>
      <c r="AX204" s="143">
        <v>0.93300000000000005</v>
      </c>
      <c r="AY204" s="143">
        <v>0.46700000000000003</v>
      </c>
      <c r="AZ204" s="143">
        <v>3.637</v>
      </c>
      <c r="BA204" s="143">
        <v>0</v>
      </c>
      <c r="BB204" s="143">
        <v>0</v>
      </c>
      <c r="BC204" s="143">
        <v>0</v>
      </c>
      <c r="BD204" s="143">
        <v>0</v>
      </c>
      <c r="BE204" s="143"/>
      <c r="BF204" s="143"/>
      <c r="BG204" s="144">
        <f t="shared" si="540"/>
        <v>7.8789999999999996</v>
      </c>
      <c r="BH204" s="143">
        <v>2.79</v>
      </c>
      <c r="BI204" s="143">
        <v>0.91600000000000004</v>
      </c>
      <c r="BJ204" s="143">
        <v>0.45800000000000002</v>
      </c>
      <c r="BK204" s="143">
        <v>6.1390000000000002</v>
      </c>
      <c r="BL204" s="143">
        <v>0</v>
      </c>
      <c r="BM204" s="143">
        <v>0</v>
      </c>
      <c r="BN204" s="143">
        <v>0</v>
      </c>
      <c r="BO204" s="143">
        <v>0</v>
      </c>
      <c r="BP204" s="143"/>
      <c r="BQ204" s="143"/>
      <c r="BR204" s="144">
        <f t="shared" si="541"/>
        <v>10.303000000000001</v>
      </c>
      <c r="BS204" s="143">
        <v>2.819</v>
      </c>
      <c r="BT204" s="143">
        <v>0.92600000000000005</v>
      </c>
      <c r="BU204" s="143">
        <v>0.46300000000000002</v>
      </c>
      <c r="BV204" s="143">
        <v>4.8890000000000002</v>
      </c>
      <c r="BW204" s="143">
        <v>0</v>
      </c>
      <c r="BX204" s="143">
        <v>0</v>
      </c>
      <c r="BY204" s="143">
        <v>0</v>
      </c>
      <c r="BZ204" s="143">
        <v>0</v>
      </c>
      <c r="CA204" s="143"/>
      <c r="CB204" s="143"/>
      <c r="CC204" s="144">
        <f t="shared" si="542"/>
        <v>9.0970000000000013</v>
      </c>
      <c r="CD204" s="143">
        <v>2.9289999999999998</v>
      </c>
      <c r="CE204" s="143">
        <v>0.96199999999999997</v>
      </c>
      <c r="CF204" s="143">
        <v>0.48099999999999998</v>
      </c>
      <c r="CG204" s="143">
        <v>5.077</v>
      </c>
      <c r="CH204" s="143">
        <v>0</v>
      </c>
      <c r="CI204" s="143">
        <v>0</v>
      </c>
      <c r="CJ204" s="143">
        <v>0</v>
      </c>
      <c r="CK204" s="143">
        <v>0</v>
      </c>
      <c r="CL204" s="145"/>
      <c r="CM204" s="145"/>
      <c r="CN204" s="146">
        <f t="shared" si="543"/>
        <v>9.4489999999999998</v>
      </c>
      <c r="CO204" s="138"/>
      <c r="CP204" s="147" t="s">
        <v>4002</v>
      </c>
      <c r="CQ204" s="138"/>
      <c r="CR204" s="147"/>
      <c r="CS204" s="55"/>
      <c r="CT204" s="55"/>
      <c r="CU204" s="24" t="s">
        <v>4003</v>
      </c>
      <c r="CV204" s="141" t="s">
        <v>27</v>
      </c>
      <c r="CW204" s="142">
        <v>3</v>
      </c>
      <c r="CX204" s="143" t="s">
        <v>4004</v>
      </c>
      <c r="CY204" s="143" t="s">
        <v>4005</v>
      </c>
      <c r="CZ204" s="143" t="s">
        <v>4006</v>
      </c>
      <c r="DA204" s="143" t="s">
        <v>4007</v>
      </c>
      <c r="DB204" s="143" t="s">
        <v>4008</v>
      </c>
      <c r="DC204" s="143" t="s">
        <v>4009</v>
      </c>
      <c r="DD204" s="143" t="s">
        <v>4010</v>
      </c>
      <c r="DE204" s="143" t="s">
        <v>4011</v>
      </c>
      <c r="DF204" s="143" t="s">
        <v>4012</v>
      </c>
      <c r="DG204" s="143" t="s">
        <v>4013</v>
      </c>
      <c r="DH204" s="144" t="s">
        <v>4014</v>
      </c>
      <c r="DI204" s="143" t="s">
        <v>4004</v>
      </c>
      <c r="DJ204" s="143" t="s">
        <v>4005</v>
      </c>
      <c r="DK204" s="143" t="s">
        <v>4006</v>
      </c>
      <c r="DL204" s="143" t="s">
        <v>4007</v>
      </c>
      <c r="DM204" s="143" t="s">
        <v>4008</v>
      </c>
      <c r="DN204" s="143" t="s">
        <v>4009</v>
      </c>
      <c r="DO204" s="143" t="s">
        <v>4010</v>
      </c>
      <c r="DP204" s="143" t="s">
        <v>4011</v>
      </c>
      <c r="DQ204" s="143" t="s">
        <v>4012</v>
      </c>
      <c r="DR204" s="143" t="s">
        <v>4013</v>
      </c>
      <c r="DS204" s="144" t="s">
        <v>4014</v>
      </c>
      <c r="DT204" s="143" t="s">
        <v>4004</v>
      </c>
      <c r="DU204" s="143" t="s">
        <v>4005</v>
      </c>
      <c r="DV204" s="143" t="s">
        <v>4006</v>
      </c>
      <c r="DW204" s="143" t="s">
        <v>4007</v>
      </c>
      <c r="DX204" s="143" t="s">
        <v>4008</v>
      </c>
      <c r="DY204" s="143" t="s">
        <v>4009</v>
      </c>
      <c r="DZ204" s="143" t="s">
        <v>4010</v>
      </c>
      <c r="EA204" s="143" t="s">
        <v>4011</v>
      </c>
      <c r="EB204" s="143" t="s">
        <v>4012</v>
      </c>
      <c r="EC204" s="143" t="s">
        <v>4013</v>
      </c>
      <c r="ED204" s="144" t="s">
        <v>4014</v>
      </c>
      <c r="EE204" s="143" t="s">
        <v>4004</v>
      </c>
      <c r="EF204" s="143" t="s">
        <v>4005</v>
      </c>
      <c r="EG204" s="143" t="s">
        <v>4006</v>
      </c>
      <c r="EH204" s="143" t="s">
        <v>4007</v>
      </c>
      <c r="EI204" s="143" t="s">
        <v>4008</v>
      </c>
      <c r="EJ204" s="143" t="s">
        <v>4009</v>
      </c>
      <c r="EK204" s="143" t="s">
        <v>4010</v>
      </c>
      <c r="EL204" s="143" t="s">
        <v>4011</v>
      </c>
      <c r="EM204" s="143" t="s">
        <v>4012</v>
      </c>
      <c r="EN204" s="143" t="s">
        <v>4013</v>
      </c>
      <c r="EO204" s="144" t="s">
        <v>4014</v>
      </c>
      <c r="EP204" s="143" t="s">
        <v>4004</v>
      </c>
      <c r="EQ204" s="143" t="s">
        <v>4005</v>
      </c>
      <c r="ER204" s="143" t="s">
        <v>4006</v>
      </c>
      <c r="ES204" s="143" t="s">
        <v>4007</v>
      </c>
      <c r="ET204" s="143" t="s">
        <v>4008</v>
      </c>
      <c r="EU204" s="143" t="s">
        <v>4009</v>
      </c>
      <c r="EV204" s="143" t="s">
        <v>4010</v>
      </c>
      <c r="EW204" s="143" t="s">
        <v>4011</v>
      </c>
      <c r="EX204" s="143" t="s">
        <v>4012</v>
      </c>
      <c r="EY204" s="143" t="s">
        <v>4013</v>
      </c>
      <c r="EZ204" s="144" t="s">
        <v>4014</v>
      </c>
      <c r="FA204" s="143" t="s">
        <v>4004</v>
      </c>
      <c r="FB204" s="143" t="s">
        <v>4005</v>
      </c>
      <c r="FC204" s="143" t="s">
        <v>4006</v>
      </c>
      <c r="FD204" s="143" t="s">
        <v>4007</v>
      </c>
      <c r="FE204" s="143" t="s">
        <v>4008</v>
      </c>
      <c r="FF204" s="143" t="s">
        <v>4009</v>
      </c>
      <c r="FG204" s="143" t="s">
        <v>4010</v>
      </c>
      <c r="FH204" s="143" t="s">
        <v>4011</v>
      </c>
      <c r="FI204" s="143" t="s">
        <v>4012</v>
      </c>
      <c r="FJ204" s="143" t="s">
        <v>4013</v>
      </c>
      <c r="FK204" s="144" t="s">
        <v>4014</v>
      </c>
      <c r="FL204" s="143" t="s">
        <v>4004</v>
      </c>
      <c r="FM204" s="143" t="s">
        <v>4005</v>
      </c>
      <c r="FN204" s="143" t="s">
        <v>4006</v>
      </c>
      <c r="FO204" s="143" t="s">
        <v>4007</v>
      </c>
      <c r="FP204" s="143" t="s">
        <v>4008</v>
      </c>
      <c r="FQ204" s="143" t="s">
        <v>4009</v>
      </c>
      <c r="FR204" s="143" t="s">
        <v>4010</v>
      </c>
      <c r="FS204" s="143" t="s">
        <v>4011</v>
      </c>
      <c r="FT204" s="143" t="s">
        <v>4012</v>
      </c>
      <c r="FU204" s="143" t="s">
        <v>4013</v>
      </c>
      <c r="FV204" s="144" t="s">
        <v>4014</v>
      </c>
      <c r="FW204" s="143" t="s">
        <v>4004</v>
      </c>
      <c r="FX204" s="143" t="s">
        <v>4005</v>
      </c>
      <c r="FY204" s="143" t="s">
        <v>4006</v>
      </c>
      <c r="FZ204" s="143" t="s">
        <v>4007</v>
      </c>
      <c r="GA204" s="143" t="s">
        <v>4008</v>
      </c>
      <c r="GB204" s="143" t="s">
        <v>4009</v>
      </c>
      <c r="GC204" s="143" t="s">
        <v>4010</v>
      </c>
      <c r="GD204" s="143" t="s">
        <v>4011</v>
      </c>
      <c r="GE204" s="145" t="s">
        <v>4012</v>
      </c>
      <c r="GF204" s="145" t="s">
        <v>4013</v>
      </c>
      <c r="GG204" s="146" t="s">
        <v>4014</v>
      </c>
      <c r="GH204" s="138"/>
      <c r="GI204" s="147" t="s">
        <v>4002</v>
      </c>
      <c r="GJ204" s="138"/>
      <c r="GK204" s="147"/>
      <c r="GL204" s="55"/>
    </row>
    <row r="205" spans="1:194" ht="20.25" customHeight="1">
      <c r="A205" s="86"/>
      <c r="B205" s="24" t="s">
        <v>4015</v>
      </c>
      <c r="C205" s="141" t="s">
        <v>27</v>
      </c>
      <c r="D205" s="142">
        <v>3</v>
      </c>
      <c r="E205" s="143">
        <v>0</v>
      </c>
      <c r="F205" s="143">
        <v>0</v>
      </c>
      <c r="G205" s="143">
        <v>0</v>
      </c>
      <c r="H205" s="143">
        <v>0</v>
      </c>
      <c r="I205" s="143">
        <v>0</v>
      </c>
      <c r="J205" s="143">
        <v>0</v>
      </c>
      <c r="K205" s="143">
        <v>0</v>
      </c>
      <c r="L205" s="143">
        <v>0</v>
      </c>
      <c r="M205" s="143"/>
      <c r="N205" s="143"/>
      <c r="O205" s="144">
        <f t="shared" si="536"/>
        <v>0</v>
      </c>
      <c r="P205" s="143">
        <v>0</v>
      </c>
      <c r="Q205" s="143">
        <v>0</v>
      </c>
      <c r="R205" s="143">
        <v>0</v>
      </c>
      <c r="S205" s="143">
        <v>0</v>
      </c>
      <c r="T205" s="143">
        <v>0</v>
      </c>
      <c r="U205" s="143">
        <v>0</v>
      </c>
      <c r="V205" s="143">
        <v>0</v>
      </c>
      <c r="W205" s="143">
        <v>0</v>
      </c>
      <c r="X205" s="143"/>
      <c r="Y205" s="143"/>
      <c r="Z205" s="144">
        <f t="shared" si="537"/>
        <v>0</v>
      </c>
      <c r="AA205" s="143">
        <v>0</v>
      </c>
      <c r="AB205" s="143">
        <v>0</v>
      </c>
      <c r="AC205" s="143">
        <v>0</v>
      </c>
      <c r="AD205" s="143">
        <v>0</v>
      </c>
      <c r="AE205" s="143">
        <v>0</v>
      </c>
      <c r="AF205" s="143">
        <v>0</v>
      </c>
      <c r="AG205" s="143">
        <v>0</v>
      </c>
      <c r="AH205" s="143">
        <v>0</v>
      </c>
      <c r="AI205" s="143"/>
      <c r="AJ205" s="143"/>
      <c r="AK205" s="144">
        <f t="shared" si="538"/>
        <v>0</v>
      </c>
      <c r="AL205" s="143">
        <v>1E-3</v>
      </c>
      <c r="AM205" s="143">
        <v>0</v>
      </c>
      <c r="AN205" s="143">
        <v>0</v>
      </c>
      <c r="AO205" s="143">
        <v>0</v>
      </c>
      <c r="AP205" s="143">
        <v>0</v>
      </c>
      <c r="AQ205" s="143">
        <v>0</v>
      </c>
      <c r="AR205" s="143">
        <v>0</v>
      </c>
      <c r="AS205" s="143">
        <v>0</v>
      </c>
      <c r="AT205" s="143"/>
      <c r="AU205" s="143"/>
      <c r="AV205" s="144">
        <f t="shared" si="539"/>
        <v>1E-3</v>
      </c>
      <c r="AW205" s="143">
        <v>2E-3</v>
      </c>
      <c r="AX205" s="143">
        <v>1E-3</v>
      </c>
      <c r="AY205" s="143">
        <v>0</v>
      </c>
      <c r="AZ205" s="143">
        <v>0</v>
      </c>
      <c r="BA205" s="143">
        <v>0</v>
      </c>
      <c r="BB205" s="143">
        <v>0</v>
      </c>
      <c r="BC205" s="143">
        <v>0</v>
      </c>
      <c r="BD205" s="143">
        <v>0</v>
      </c>
      <c r="BE205" s="143"/>
      <c r="BF205" s="143"/>
      <c r="BG205" s="144">
        <f t="shared" si="540"/>
        <v>3.0000000000000001E-3</v>
      </c>
      <c r="BH205" s="143">
        <v>3.0000000000000001E-3</v>
      </c>
      <c r="BI205" s="143">
        <v>1E-3</v>
      </c>
      <c r="BJ205" s="143">
        <v>1E-3</v>
      </c>
      <c r="BK205" s="143">
        <v>0</v>
      </c>
      <c r="BL205" s="143">
        <v>0</v>
      </c>
      <c r="BM205" s="143">
        <v>0</v>
      </c>
      <c r="BN205" s="143">
        <v>0</v>
      </c>
      <c r="BO205" s="143">
        <v>0</v>
      </c>
      <c r="BP205" s="143"/>
      <c r="BQ205" s="143"/>
      <c r="BR205" s="144">
        <f t="shared" si="541"/>
        <v>5.0000000000000001E-3</v>
      </c>
      <c r="BS205" s="143">
        <v>4.0000000000000001E-3</v>
      </c>
      <c r="BT205" s="143">
        <v>1E-3</v>
      </c>
      <c r="BU205" s="143">
        <v>1E-3</v>
      </c>
      <c r="BV205" s="143">
        <v>4.8000000000000001E-2</v>
      </c>
      <c r="BW205" s="143">
        <v>0</v>
      </c>
      <c r="BX205" s="143">
        <v>0</v>
      </c>
      <c r="BY205" s="143">
        <v>0</v>
      </c>
      <c r="BZ205" s="143">
        <v>0</v>
      </c>
      <c r="CA205" s="143"/>
      <c r="CB205" s="143"/>
      <c r="CC205" s="144">
        <f t="shared" si="542"/>
        <v>5.3999999999999999E-2</v>
      </c>
      <c r="CD205" s="143">
        <v>5.0000000000000001E-3</v>
      </c>
      <c r="CE205" s="143">
        <v>2E-3</v>
      </c>
      <c r="CF205" s="143">
        <v>1E-3</v>
      </c>
      <c r="CG205" s="143">
        <v>6.5350000000000001</v>
      </c>
      <c r="CH205" s="143">
        <v>0</v>
      </c>
      <c r="CI205" s="143">
        <v>0</v>
      </c>
      <c r="CJ205" s="143">
        <v>0</v>
      </c>
      <c r="CK205" s="143">
        <v>0</v>
      </c>
      <c r="CL205" s="145"/>
      <c r="CM205" s="145"/>
      <c r="CN205" s="146">
        <f t="shared" si="543"/>
        <v>6.5430000000000001</v>
      </c>
      <c r="CO205" s="138"/>
      <c r="CP205" s="147" t="s">
        <v>4016</v>
      </c>
      <c r="CQ205" s="138"/>
      <c r="CR205" s="147"/>
      <c r="CS205" s="55"/>
      <c r="CT205" s="55"/>
      <c r="CU205" s="24" t="s">
        <v>4017</v>
      </c>
      <c r="CV205" s="141" t="s">
        <v>27</v>
      </c>
      <c r="CW205" s="142">
        <v>3</v>
      </c>
      <c r="CX205" s="143" t="s">
        <v>4018</v>
      </c>
      <c r="CY205" s="143" t="s">
        <v>4019</v>
      </c>
      <c r="CZ205" s="143" t="s">
        <v>4020</v>
      </c>
      <c r="DA205" s="143" t="s">
        <v>4021</v>
      </c>
      <c r="DB205" s="143" t="s">
        <v>4022</v>
      </c>
      <c r="DC205" s="143" t="s">
        <v>4023</v>
      </c>
      <c r="DD205" s="143" t="s">
        <v>4024</v>
      </c>
      <c r="DE205" s="143" t="s">
        <v>4025</v>
      </c>
      <c r="DF205" s="143" t="s">
        <v>4026</v>
      </c>
      <c r="DG205" s="143" t="s">
        <v>4027</v>
      </c>
      <c r="DH205" s="144" t="s">
        <v>4028</v>
      </c>
      <c r="DI205" s="143" t="s">
        <v>4018</v>
      </c>
      <c r="DJ205" s="143" t="s">
        <v>4019</v>
      </c>
      <c r="DK205" s="143" t="s">
        <v>4020</v>
      </c>
      <c r="DL205" s="143" t="s">
        <v>4021</v>
      </c>
      <c r="DM205" s="143" t="s">
        <v>4022</v>
      </c>
      <c r="DN205" s="143" t="s">
        <v>4023</v>
      </c>
      <c r="DO205" s="143" t="s">
        <v>4024</v>
      </c>
      <c r="DP205" s="143" t="s">
        <v>4025</v>
      </c>
      <c r="DQ205" s="143" t="s">
        <v>4026</v>
      </c>
      <c r="DR205" s="143" t="s">
        <v>4027</v>
      </c>
      <c r="DS205" s="144" t="s">
        <v>4028</v>
      </c>
      <c r="DT205" s="143" t="s">
        <v>4018</v>
      </c>
      <c r="DU205" s="143" t="s">
        <v>4019</v>
      </c>
      <c r="DV205" s="143" t="s">
        <v>4020</v>
      </c>
      <c r="DW205" s="143" t="s">
        <v>4021</v>
      </c>
      <c r="DX205" s="143" t="s">
        <v>4022</v>
      </c>
      <c r="DY205" s="143" t="s">
        <v>4023</v>
      </c>
      <c r="DZ205" s="143" t="s">
        <v>4024</v>
      </c>
      <c r="EA205" s="143" t="s">
        <v>4025</v>
      </c>
      <c r="EB205" s="143" t="s">
        <v>4026</v>
      </c>
      <c r="EC205" s="143" t="s">
        <v>4027</v>
      </c>
      <c r="ED205" s="144" t="s">
        <v>4028</v>
      </c>
      <c r="EE205" s="143" t="s">
        <v>4018</v>
      </c>
      <c r="EF205" s="143" t="s">
        <v>4019</v>
      </c>
      <c r="EG205" s="143" t="s">
        <v>4020</v>
      </c>
      <c r="EH205" s="143" t="s">
        <v>4021</v>
      </c>
      <c r="EI205" s="143" t="s">
        <v>4022</v>
      </c>
      <c r="EJ205" s="143" t="s">
        <v>4023</v>
      </c>
      <c r="EK205" s="143" t="s">
        <v>4024</v>
      </c>
      <c r="EL205" s="143" t="s">
        <v>4025</v>
      </c>
      <c r="EM205" s="143" t="s">
        <v>4026</v>
      </c>
      <c r="EN205" s="143" t="s">
        <v>4027</v>
      </c>
      <c r="EO205" s="144" t="s">
        <v>4028</v>
      </c>
      <c r="EP205" s="143" t="s">
        <v>4018</v>
      </c>
      <c r="EQ205" s="143" t="s">
        <v>4019</v>
      </c>
      <c r="ER205" s="143" t="s">
        <v>4020</v>
      </c>
      <c r="ES205" s="143" t="s">
        <v>4021</v>
      </c>
      <c r="ET205" s="143" t="s">
        <v>4022</v>
      </c>
      <c r="EU205" s="143" t="s">
        <v>4023</v>
      </c>
      <c r="EV205" s="143" t="s">
        <v>4024</v>
      </c>
      <c r="EW205" s="143" t="s">
        <v>4025</v>
      </c>
      <c r="EX205" s="143" t="s">
        <v>4026</v>
      </c>
      <c r="EY205" s="143" t="s">
        <v>4027</v>
      </c>
      <c r="EZ205" s="144" t="s">
        <v>4028</v>
      </c>
      <c r="FA205" s="143" t="s">
        <v>4018</v>
      </c>
      <c r="FB205" s="143" t="s">
        <v>4019</v>
      </c>
      <c r="FC205" s="143" t="s">
        <v>4020</v>
      </c>
      <c r="FD205" s="143" t="s">
        <v>4021</v>
      </c>
      <c r="FE205" s="143" t="s">
        <v>4022</v>
      </c>
      <c r="FF205" s="143" t="s">
        <v>4023</v>
      </c>
      <c r="FG205" s="143" t="s">
        <v>4024</v>
      </c>
      <c r="FH205" s="143" t="s">
        <v>4025</v>
      </c>
      <c r="FI205" s="143" t="s">
        <v>4026</v>
      </c>
      <c r="FJ205" s="143" t="s">
        <v>4027</v>
      </c>
      <c r="FK205" s="144" t="s">
        <v>4028</v>
      </c>
      <c r="FL205" s="143" t="s">
        <v>4018</v>
      </c>
      <c r="FM205" s="143" t="s">
        <v>4019</v>
      </c>
      <c r="FN205" s="143" t="s">
        <v>4020</v>
      </c>
      <c r="FO205" s="143" t="s">
        <v>4021</v>
      </c>
      <c r="FP205" s="143" t="s">
        <v>4022</v>
      </c>
      <c r="FQ205" s="143" t="s">
        <v>4023</v>
      </c>
      <c r="FR205" s="143" t="s">
        <v>4024</v>
      </c>
      <c r="FS205" s="143" t="s">
        <v>4025</v>
      </c>
      <c r="FT205" s="143" t="s">
        <v>4026</v>
      </c>
      <c r="FU205" s="143" t="s">
        <v>4027</v>
      </c>
      <c r="FV205" s="144" t="s">
        <v>4028</v>
      </c>
      <c r="FW205" s="143" t="s">
        <v>4018</v>
      </c>
      <c r="FX205" s="143" t="s">
        <v>4019</v>
      </c>
      <c r="FY205" s="143" t="s">
        <v>4020</v>
      </c>
      <c r="FZ205" s="143" t="s">
        <v>4021</v>
      </c>
      <c r="GA205" s="143" t="s">
        <v>4022</v>
      </c>
      <c r="GB205" s="143" t="s">
        <v>4023</v>
      </c>
      <c r="GC205" s="143" t="s">
        <v>4024</v>
      </c>
      <c r="GD205" s="143" t="s">
        <v>4025</v>
      </c>
      <c r="GE205" s="145" t="s">
        <v>4026</v>
      </c>
      <c r="GF205" s="145" t="s">
        <v>4027</v>
      </c>
      <c r="GG205" s="146" t="s">
        <v>4028</v>
      </c>
      <c r="GH205" s="138"/>
      <c r="GI205" s="147" t="s">
        <v>4016</v>
      </c>
      <c r="GJ205" s="138"/>
      <c r="GK205" s="147"/>
      <c r="GL205" s="55"/>
    </row>
    <row r="206" spans="1:194" ht="20.25" customHeight="1" thickBot="1">
      <c r="A206" s="86"/>
      <c r="B206" s="30" t="s">
        <v>4029</v>
      </c>
      <c r="C206" s="150" t="s">
        <v>27</v>
      </c>
      <c r="D206" s="151">
        <v>3</v>
      </c>
      <c r="E206" s="152">
        <f t="shared" ref="E206:L206" si="544">IFERROR(SUM(E168,E171,E174,E177,E180,E183,E186,E189,E192,E196:E205), 0)</f>
        <v>6.6459999999999999</v>
      </c>
      <c r="F206" s="152">
        <f t="shared" si="544"/>
        <v>2.7230000000000003</v>
      </c>
      <c r="G206" s="152">
        <f t="shared" si="544"/>
        <v>1.5249999999999999</v>
      </c>
      <c r="H206" s="152">
        <f t="shared" si="544"/>
        <v>7.0579999999999998</v>
      </c>
      <c r="I206" s="152">
        <f t="shared" si="544"/>
        <v>3.0000000000000001E-3</v>
      </c>
      <c r="J206" s="152">
        <f t="shared" si="544"/>
        <v>1.6E-2</v>
      </c>
      <c r="K206" s="152">
        <f t="shared" si="544"/>
        <v>7.3999999999999996E-2</v>
      </c>
      <c r="L206" s="152">
        <f t="shared" si="544"/>
        <v>0.01</v>
      </c>
      <c r="M206" s="152">
        <f>IFERROR(SUM(M168,M171,M174,M177,M180,M183,M186,M189,M192,M196:M205), 0)</f>
        <v>0</v>
      </c>
      <c r="N206" s="152">
        <f>IFERROR(SUM(N168,N171,N174,N177,N180,N183,N186,N189,N192,N196:N205), 0)</f>
        <v>0</v>
      </c>
      <c r="O206" s="152">
        <f t="shared" si="536"/>
        <v>18.055</v>
      </c>
      <c r="P206" s="152">
        <f t="shared" ref="P206:Y206" si="545">IFERROR(SUM(P168,P171,P174,P177,P180,P183,P186,P189,P192,P196:P205), 0)</f>
        <v>12.440000000000001</v>
      </c>
      <c r="Q206" s="152">
        <f t="shared" si="545"/>
        <v>3.1540999999999997</v>
      </c>
      <c r="R206" s="152">
        <f t="shared" si="545"/>
        <v>1.7669000000000001</v>
      </c>
      <c r="S206" s="152">
        <f t="shared" si="545"/>
        <v>7.7079999999999993</v>
      </c>
      <c r="T206" s="152">
        <f t="shared" si="545"/>
        <v>0</v>
      </c>
      <c r="U206" s="152">
        <f t="shared" si="545"/>
        <v>0</v>
      </c>
      <c r="V206" s="152">
        <f t="shared" si="545"/>
        <v>0.01</v>
      </c>
      <c r="W206" s="152">
        <f t="shared" si="545"/>
        <v>0</v>
      </c>
      <c r="X206" s="152">
        <f t="shared" si="545"/>
        <v>0</v>
      </c>
      <c r="Y206" s="152">
        <f t="shared" si="545"/>
        <v>0</v>
      </c>
      <c r="Z206" s="152">
        <f t="shared" si="537"/>
        <v>25.079000000000001</v>
      </c>
      <c r="AA206" s="152">
        <f t="shared" ref="AA206:AJ206" si="546">IFERROR(SUM(AA168,AA171,AA174,AA177,AA180,AA183,AA186,AA189,AA192,AA196:AA205), 0)</f>
        <v>4.7720000000000002</v>
      </c>
      <c r="AB206" s="152">
        <f t="shared" si="546"/>
        <v>2.2499999999999996</v>
      </c>
      <c r="AC206" s="152">
        <f t="shared" si="546"/>
        <v>1.26</v>
      </c>
      <c r="AD206" s="152">
        <f t="shared" si="546"/>
        <v>9.8559999999999981</v>
      </c>
      <c r="AE206" s="152">
        <f t="shared" si="546"/>
        <v>0</v>
      </c>
      <c r="AF206" s="152">
        <f t="shared" si="546"/>
        <v>0</v>
      </c>
      <c r="AG206" s="152">
        <f t="shared" si="546"/>
        <v>0</v>
      </c>
      <c r="AH206" s="152">
        <f t="shared" si="546"/>
        <v>0</v>
      </c>
      <c r="AI206" s="152">
        <f t="shared" si="546"/>
        <v>0</v>
      </c>
      <c r="AJ206" s="152">
        <f t="shared" si="546"/>
        <v>0</v>
      </c>
      <c r="AK206" s="152">
        <f t="shared" si="538"/>
        <v>18.137999999999998</v>
      </c>
      <c r="AL206" s="152">
        <f t="shared" ref="AL206:AU206" si="547">IFERROR(SUM(AL168,AL171,AL174,AL177,AL180,AL183,AL186,AL189,AL192,AL196:AL205), 0)</f>
        <v>11.865</v>
      </c>
      <c r="AM206" s="152">
        <f t="shared" si="547"/>
        <v>4.9260000000000002</v>
      </c>
      <c r="AN206" s="152">
        <f t="shared" si="547"/>
        <v>2.5740000000000003</v>
      </c>
      <c r="AO206" s="152">
        <f t="shared" si="547"/>
        <v>20.164999999999999</v>
      </c>
      <c r="AP206" s="152">
        <f t="shared" si="547"/>
        <v>0</v>
      </c>
      <c r="AQ206" s="152">
        <f t="shared" si="547"/>
        <v>0</v>
      </c>
      <c r="AR206" s="152">
        <f t="shared" si="547"/>
        <v>2.319</v>
      </c>
      <c r="AS206" s="152">
        <f t="shared" si="547"/>
        <v>0</v>
      </c>
      <c r="AT206" s="152">
        <f t="shared" si="547"/>
        <v>0</v>
      </c>
      <c r="AU206" s="152">
        <f t="shared" si="547"/>
        <v>0</v>
      </c>
      <c r="AV206" s="152">
        <f t="shared" si="539"/>
        <v>41.849000000000004</v>
      </c>
      <c r="AW206" s="152">
        <f t="shared" ref="AW206:BF206" si="548">IFERROR(SUM(AW168,AW171,AW174,AW177,AW180,AW183,AW186,AW189,AW192,AW196:AW205), 0)</f>
        <v>18.068999999999999</v>
      </c>
      <c r="AX206" s="152">
        <f t="shared" si="548"/>
        <v>7.8370000000000006</v>
      </c>
      <c r="AY206" s="152">
        <f t="shared" si="548"/>
        <v>4.1230000000000002</v>
      </c>
      <c r="AZ206" s="152">
        <f t="shared" si="548"/>
        <v>24.292999999999999</v>
      </c>
      <c r="BA206" s="152">
        <f t="shared" si="548"/>
        <v>0</v>
      </c>
      <c r="BB206" s="152">
        <f t="shared" si="548"/>
        <v>0</v>
      </c>
      <c r="BC206" s="152">
        <f t="shared" si="548"/>
        <v>7.338000000000001</v>
      </c>
      <c r="BD206" s="152">
        <f t="shared" si="548"/>
        <v>0</v>
      </c>
      <c r="BE206" s="152">
        <f t="shared" si="548"/>
        <v>0</v>
      </c>
      <c r="BF206" s="152">
        <f t="shared" si="548"/>
        <v>0</v>
      </c>
      <c r="BG206" s="152">
        <f t="shared" si="540"/>
        <v>61.660000000000004</v>
      </c>
      <c r="BH206" s="152">
        <f t="shared" ref="BH206:BQ206" si="549">IFERROR(SUM(BH168,BH171,BH174,BH177,BH180,BH183,BH186,BH189,BH192,BH196:BH205), 0)</f>
        <v>18.125</v>
      </c>
      <c r="BI206" s="152">
        <f t="shared" si="549"/>
        <v>7.9760000000000009</v>
      </c>
      <c r="BJ206" s="152">
        <f t="shared" si="549"/>
        <v>4.2060000000000004</v>
      </c>
      <c r="BK206" s="152">
        <f t="shared" si="549"/>
        <v>39.841000000000001</v>
      </c>
      <c r="BL206" s="152">
        <f t="shared" si="549"/>
        <v>0</v>
      </c>
      <c r="BM206" s="152">
        <f t="shared" si="549"/>
        <v>0</v>
      </c>
      <c r="BN206" s="152">
        <f t="shared" si="549"/>
        <v>16.836000000000002</v>
      </c>
      <c r="BO206" s="152">
        <f t="shared" si="549"/>
        <v>0</v>
      </c>
      <c r="BP206" s="152">
        <f t="shared" si="549"/>
        <v>0</v>
      </c>
      <c r="BQ206" s="152">
        <f t="shared" si="549"/>
        <v>0</v>
      </c>
      <c r="BR206" s="152">
        <f t="shared" si="541"/>
        <v>86.983999999999995</v>
      </c>
      <c r="BS206" s="152">
        <f t="shared" ref="BS206:CB206" si="550">IFERROR(SUM(BS168,BS171,BS174,BS177,BS180,BS183,BS186,BS189,BS192,BS196:BS205), 0)</f>
        <v>15.167</v>
      </c>
      <c r="BT206" s="152">
        <f t="shared" si="550"/>
        <v>6.6390000000000011</v>
      </c>
      <c r="BU206" s="152">
        <f t="shared" si="550"/>
        <v>3.4990000000000001</v>
      </c>
      <c r="BV206" s="152">
        <f t="shared" si="550"/>
        <v>36.259</v>
      </c>
      <c r="BW206" s="152">
        <f t="shared" si="550"/>
        <v>0</v>
      </c>
      <c r="BX206" s="152">
        <f t="shared" si="550"/>
        <v>0</v>
      </c>
      <c r="BY206" s="152">
        <f t="shared" si="550"/>
        <v>10.928000000000001</v>
      </c>
      <c r="BZ206" s="152">
        <f t="shared" si="550"/>
        <v>0</v>
      </c>
      <c r="CA206" s="152">
        <f t="shared" si="550"/>
        <v>0</v>
      </c>
      <c r="CB206" s="152">
        <f t="shared" si="550"/>
        <v>0</v>
      </c>
      <c r="CC206" s="152">
        <f t="shared" si="542"/>
        <v>72.492000000000004</v>
      </c>
      <c r="CD206" s="152">
        <f t="shared" ref="CD206:CM206" si="551">IFERROR(SUM(CD168,CD171,CD174,CD177,CD180,CD183,CD186,CD189,CD192,CD196:CD205), 0)</f>
        <v>14.742000000000001</v>
      </c>
      <c r="CE206" s="152">
        <f t="shared" si="551"/>
        <v>6.5639999999999992</v>
      </c>
      <c r="CF206" s="152">
        <f t="shared" si="551"/>
        <v>3.468</v>
      </c>
      <c r="CG206" s="152">
        <f t="shared" si="551"/>
        <v>31.793000000000003</v>
      </c>
      <c r="CH206" s="152">
        <f t="shared" si="551"/>
        <v>0</v>
      </c>
      <c r="CI206" s="152">
        <f t="shared" si="551"/>
        <v>0</v>
      </c>
      <c r="CJ206" s="152">
        <f t="shared" si="551"/>
        <v>0.70100000000000007</v>
      </c>
      <c r="CK206" s="152">
        <f t="shared" si="551"/>
        <v>0</v>
      </c>
      <c r="CL206" s="155">
        <f t="shared" si="551"/>
        <v>0</v>
      </c>
      <c r="CM206" s="155">
        <f t="shared" si="551"/>
        <v>0</v>
      </c>
      <c r="CN206" s="153">
        <f t="shared" si="543"/>
        <v>57.268000000000008</v>
      </c>
      <c r="CO206" s="138"/>
      <c r="CP206" s="154" t="s">
        <v>4030</v>
      </c>
      <c r="CQ206" s="138"/>
      <c r="CR206" s="154"/>
      <c r="CS206" s="55"/>
      <c r="CT206" s="55"/>
      <c r="CU206" s="30" t="s">
        <v>4029</v>
      </c>
      <c r="CV206" s="150" t="s">
        <v>27</v>
      </c>
      <c r="CW206" s="151">
        <v>3</v>
      </c>
      <c r="CX206" s="152" t="s">
        <v>4031</v>
      </c>
      <c r="CY206" s="152" t="s">
        <v>4032</v>
      </c>
      <c r="CZ206" s="152" t="s">
        <v>4033</v>
      </c>
      <c r="DA206" s="152" t="s">
        <v>4034</v>
      </c>
      <c r="DB206" s="152" t="s">
        <v>4035</v>
      </c>
      <c r="DC206" s="152" t="s">
        <v>4036</v>
      </c>
      <c r="DD206" s="152" t="s">
        <v>4037</v>
      </c>
      <c r="DE206" s="152" t="s">
        <v>4038</v>
      </c>
      <c r="DF206" s="152" t="s">
        <v>4039</v>
      </c>
      <c r="DG206" s="152" t="s">
        <v>4040</v>
      </c>
      <c r="DH206" s="152" t="s">
        <v>4041</v>
      </c>
      <c r="DI206" s="152" t="s">
        <v>4031</v>
      </c>
      <c r="DJ206" s="152" t="s">
        <v>4032</v>
      </c>
      <c r="DK206" s="152" t="s">
        <v>4033</v>
      </c>
      <c r="DL206" s="152" t="s">
        <v>4034</v>
      </c>
      <c r="DM206" s="152" t="s">
        <v>4035</v>
      </c>
      <c r="DN206" s="152" t="s">
        <v>4036</v>
      </c>
      <c r="DO206" s="152" t="s">
        <v>4037</v>
      </c>
      <c r="DP206" s="152" t="s">
        <v>4038</v>
      </c>
      <c r="DQ206" s="152" t="s">
        <v>4039</v>
      </c>
      <c r="DR206" s="152" t="s">
        <v>4040</v>
      </c>
      <c r="DS206" s="152" t="s">
        <v>4041</v>
      </c>
      <c r="DT206" s="152" t="s">
        <v>4031</v>
      </c>
      <c r="DU206" s="152" t="s">
        <v>4032</v>
      </c>
      <c r="DV206" s="152" t="s">
        <v>4033</v>
      </c>
      <c r="DW206" s="152" t="s">
        <v>4034</v>
      </c>
      <c r="DX206" s="152" t="s">
        <v>4035</v>
      </c>
      <c r="DY206" s="152" t="s">
        <v>4036</v>
      </c>
      <c r="DZ206" s="152" t="s">
        <v>4037</v>
      </c>
      <c r="EA206" s="152" t="s">
        <v>4038</v>
      </c>
      <c r="EB206" s="152" t="s">
        <v>4039</v>
      </c>
      <c r="EC206" s="152" t="s">
        <v>4040</v>
      </c>
      <c r="ED206" s="152" t="s">
        <v>4041</v>
      </c>
      <c r="EE206" s="152" t="s">
        <v>4031</v>
      </c>
      <c r="EF206" s="152" t="s">
        <v>4032</v>
      </c>
      <c r="EG206" s="152" t="s">
        <v>4033</v>
      </c>
      <c r="EH206" s="152" t="s">
        <v>4034</v>
      </c>
      <c r="EI206" s="152" t="s">
        <v>4035</v>
      </c>
      <c r="EJ206" s="152" t="s">
        <v>4036</v>
      </c>
      <c r="EK206" s="152" t="s">
        <v>4037</v>
      </c>
      <c r="EL206" s="152" t="s">
        <v>4038</v>
      </c>
      <c r="EM206" s="152" t="s">
        <v>4039</v>
      </c>
      <c r="EN206" s="152" t="s">
        <v>4040</v>
      </c>
      <c r="EO206" s="152" t="s">
        <v>4041</v>
      </c>
      <c r="EP206" s="152" t="s">
        <v>4031</v>
      </c>
      <c r="EQ206" s="152" t="s">
        <v>4032</v>
      </c>
      <c r="ER206" s="152" t="s">
        <v>4033</v>
      </c>
      <c r="ES206" s="152" t="s">
        <v>4034</v>
      </c>
      <c r="ET206" s="152" t="s">
        <v>4035</v>
      </c>
      <c r="EU206" s="152" t="s">
        <v>4036</v>
      </c>
      <c r="EV206" s="152" t="s">
        <v>4037</v>
      </c>
      <c r="EW206" s="152" t="s">
        <v>4038</v>
      </c>
      <c r="EX206" s="152" t="s">
        <v>4039</v>
      </c>
      <c r="EY206" s="152" t="s">
        <v>4040</v>
      </c>
      <c r="EZ206" s="152" t="s">
        <v>4041</v>
      </c>
      <c r="FA206" s="152" t="s">
        <v>4031</v>
      </c>
      <c r="FB206" s="152" t="s">
        <v>4032</v>
      </c>
      <c r="FC206" s="152" t="s">
        <v>4033</v>
      </c>
      <c r="FD206" s="152" t="s">
        <v>4034</v>
      </c>
      <c r="FE206" s="152" t="s">
        <v>4035</v>
      </c>
      <c r="FF206" s="152" t="s">
        <v>4036</v>
      </c>
      <c r="FG206" s="152" t="s">
        <v>4037</v>
      </c>
      <c r="FH206" s="152" t="s">
        <v>4038</v>
      </c>
      <c r="FI206" s="152" t="s">
        <v>4039</v>
      </c>
      <c r="FJ206" s="152" t="s">
        <v>4040</v>
      </c>
      <c r="FK206" s="152" t="s">
        <v>4041</v>
      </c>
      <c r="FL206" s="152" t="s">
        <v>4031</v>
      </c>
      <c r="FM206" s="152" t="s">
        <v>4032</v>
      </c>
      <c r="FN206" s="152" t="s">
        <v>4033</v>
      </c>
      <c r="FO206" s="152" t="s">
        <v>4034</v>
      </c>
      <c r="FP206" s="152" t="s">
        <v>4035</v>
      </c>
      <c r="FQ206" s="152" t="s">
        <v>4036</v>
      </c>
      <c r="FR206" s="152" t="s">
        <v>4037</v>
      </c>
      <c r="FS206" s="152" t="s">
        <v>4038</v>
      </c>
      <c r="FT206" s="152" t="s">
        <v>4039</v>
      </c>
      <c r="FU206" s="152" t="s">
        <v>4040</v>
      </c>
      <c r="FV206" s="152" t="s">
        <v>4041</v>
      </c>
      <c r="FW206" s="152" t="s">
        <v>4031</v>
      </c>
      <c r="FX206" s="152" t="s">
        <v>4032</v>
      </c>
      <c r="FY206" s="152" t="s">
        <v>4033</v>
      </c>
      <c r="FZ206" s="152" t="s">
        <v>4034</v>
      </c>
      <c r="GA206" s="152" t="s">
        <v>4035</v>
      </c>
      <c r="GB206" s="152" t="s">
        <v>4036</v>
      </c>
      <c r="GC206" s="152" t="s">
        <v>4037</v>
      </c>
      <c r="GD206" s="152" t="s">
        <v>4038</v>
      </c>
      <c r="GE206" s="155" t="s">
        <v>4039</v>
      </c>
      <c r="GF206" s="155" t="s">
        <v>4040</v>
      </c>
      <c r="GG206" s="153" t="s">
        <v>4041</v>
      </c>
      <c r="GH206" s="138"/>
      <c r="GI206" s="154" t="s">
        <v>4030</v>
      </c>
      <c r="GJ206" s="138"/>
      <c r="GK206" s="154"/>
      <c r="GL206" s="55"/>
    </row>
    <row r="207" spans="1:194" ht="20.25" customHeight="1" thickTop="1" thickBot="1"/>
    <row r="208" spans="1:194" ht="20.25" customHeight="1" thickTop="1" thickBot="1">
      <c r="A208" s="86"/>
      <c r="B208" s="45" t="s">
        <v>3876</v>
      </c>
      <c r="C208" s="162" t="s">
        <v>27</v>
      </c>
      <c r="D208" s="163">
        <v>3</v>
      </c>
      <c r="E208" s="164">
        <f t="shared" ref="E208:N208" si="552">IFERROR(SUM(E193,E206), 0)</f>
        <v>12.019</v>
      </c>
      <c r="F208" s="164">
        <f t="shared" si="552"/>
        <v>4.923</v>
      </c>
      <c r="G208" s="164">
        <f t="shared" si="552"/>
        <v>2.7589999999999995</v>
      </c>
      <c r="H208" s="164">
        <f t="shared" si="552"/>
        <v>12.923999999999999</v>
      </c>
      <c r="I208" s="164">
        <f t="shared" si="552"/>
        <v>6.0000000000000001E-3</v>
      </c>
      <c r="J208" s="164">
        <f t="shared" si="552"/>
        <v>3.2000000000000001E-2</v>
      </c>
      <c r="K208" s="164">
        <f t="shared" si="552"/>
        <v>0.154</v>
      </c>
      <c r="L208" s="164">
        <f t="shared" si="552"/>
        <v>0.02</v>
      </c>
      <c r="M208" s="164">
        <f t="shared" si="552"/>
        <v>0</v>
      </c>
      <c r="N208" s="164">
        <f t="shared" si="552"/>
        <v>0</v>
      </c>
      <c r="O208" s="164">
        <f>IFERROR(SUM(E208:N208), 0)</f>
        <v>32.837000000000003</v>
      </c>
      <c r="P208" s="164">
        <f t="shared" ref="P208:Y208" si="553">IFERROR(SUM(P193,P206), 0)</f>
        <v>18.28</v>
      </c>
      <c r="Q208" s="164">
        <f t="shared" si="553"/>
        <v>5.5470999999999995</v>
      </c>
      <c r="R208" s="164">
        <f t="shared" si="553"/>
        <v>3.1078999999999999</v>
      </c>
      <c r="S208" s="164">
        <f t="shared" si="553"/>
        <v>14.181999999999999</v>
      </c>
      <c r="T208" s="164">
        <f t="shared" si="553"/>
        <v>0</v>
      </c>
      <c r="U208" s="164">
        <f t="shared" si="553"/>
        <v>0</v>
      </c>
      <c r="V208" s="164">
        <f t="shared" si="553"/>
        <v>0.02</v>
      </c>
      <c r="W208" s="164">
        <f t="shared" si="553"/>
        <v>0</v>
      </c>
      <c r="X208" s="164">
        <f t="shared" si="553"/>
        <v>0</v>
      </c>
      <c r="Y208" s="164">
        <f t="shared" si="553"/>
        <v>0</v>
      </c>
      <c r="Z208" s="164">
        <f>IFERROR(SUM(P208:Y208), 0)</f>
        <v>41.137000000000008</v>
      </c>
      <c r="AA208" s="164">
        <f t="shared" ref="AA208:AJ208" si="554">IFERROR(SUM(AA193,AA206), 0)</f>
        <v>8.673</v>
      </c>
      <c r="AB208" s="164">
        <f t="shared" si="554"/>
        <v>3.8489999999999993</v>
      </c>
      <c r="AC208" s="164">
        <f t="shared" si="554"/>
        <v>2.1550000000000002</v>
      </c>
      <c r="AD208" s="164">
        <f t="shared" si="554"/>
        <v>18.476999999999997</v>
      </c>
      <c r="AE208" s="164">
        <f t="shared" si="554"/>
        <v>0</v>
      </c>
      <c r="AF208" s="164">
        <f t="shared" si="554"/>
        <v>0</v>
      </c>
      <c r="AG208" s="164">
        <f t="shared" si="554"/>
        <v>0</v>
      </c>
      <c r="AH208" s="164">
        <f t="shared" si="554"/>
        <v>0</v>
      </c>
      <c r="AI208" s="164">
        <f t="shared" si="554"/>
        <v>0</v>
      </c>
      <c r="AJ208" s="164">
        <f t="shared" si="554"/>
        <v>0</v>
      </c>
      <c r="AK208" s="164">
        <f>IFERROR(SUM(AA208:AJ208), 0)</f>
        <v>33.153999999999996</v>
      </c>
      <c r="AL208" s="164">
        <f t="shared" ref="AL208:AU208" si="555">IFERROR(SUM(AL193,AL206), 0)</f>
        <v>18.849</v>
      </c>
      <c r="AM208" s="164">
        <f t="shared" si="555"/>
        <v>7.8740000000000006</v>
      </c>
      <c r="AN208" s="164">
        <f t="shared" si="555"/>
        <v>4.1190000000000007</v>
      </c>
      <c r="AO208" s="164">
        <f t="shared" si="555"/>
        <v>38.370999999999995</v>
      </c>
      <c r="AP208" s="164">
        <f t="shared" si="555"/>
        <v>0</v>
      </c>
      <c r="AQ208" s="164">
        <f t="shared" si="555"/>
        <v>0</v>
      </c>
      <c r="AR208" s="164">
        <f t="shared" si="555"/>
        <v>4.6379999999999999</v>
      </c>
      <c r="AS208" s="164">
        <f t="shared" si="555"/>
        <v>0</v>
      </c>
      <c r="AT208" s="164">
        <f t="shared" si="555"/>
        <v>0</v>
      </c>
      <c r="AU208" s="164">
        <f t="shared" si="555"/>
        <v>0</v>
      </c>
      <c r="AV208" s="164">
        <f>IFERROR(SUM(AL208:AU208), 0)</f>
        <v>73.850999999999999</v>
      </c>
      <c r="AW208" s="164">
        <f t="shared" ref="AW208:BF208" si="556">IFERROR(SUM(AW193,AW206), 0)</f>
        <v>25.666999999999998</v>
      </c>
      <c r="AX208" s="164">
        <f t="shared" si="556"/>
        <v>10.993</v>
      </c>
      <c r="AY208" s="164">
        <f t="shared" si="556"/>
        <v>5.7720000000000002</v>
      </c>
      <c r="AZ208" s="164">
        <f t="shared" si="556"/>
        <v>44.948999999999998</v>
      </c>
      <c r="BA208" s="164">
        <f t="shared" si="556"/>
        <v>0</v>
      </c>
      <c r="BB208" s="164">
        <f t="shared" si="556"/>
        <v>0</v>
      </c>
      <c r="BC208" s="164">
        <f t="shared" si="556"/>
        <v>14.676000000000002</v>
      </c>
      <c r="BD208" s="164">
        <f t="shared" si="556"/>
        <v>0</v>
      </c>
      <c r="BE208" s="164">
        <f t="shared" si="556"/>
        <v>0</v>
      </c>
      <c r="BF208" s="164">
        <f t="shared" si="556"/>
        <v>0</v>
      </c>
      <c r="BG208" s="164">
        <f>IFERROR(SUM(AW208:BF208), 0)</f>
        <v>102.057</v>
      </c>
      <c r="BH208" s="164">
        <f t="shared" ref="BH208:BQ208" si="557">IFERROR(SUM(BH193,BH206), 0)</f>
        <v>25.042000000000002</v>
      </c>
      <c r="BI208" s="164">
        <f t="shared" si="557"/>
        <v>10.901</v>
      </c>
      <c r="BJ208" s="164">
        <f t="shared" si="557"/>
        <v>5.7380000000000004</v>
      </c>
      <c r="BK208" s="164">
        <f t="shared" si="557"/>
        <v>73.543000000000006</v>
      </c>
      <c r="BL208" s="164">
        <f t="shared" si="557"/>
        <v>0</v>
      </c>
      <c r="BM208" s="164">
        <f t="shared" si="557"/>
        <v>0</v>
      </c>
      <c r="BN208" s="164">
        <f t="shared" si="557"/>
        <v>33.672000000000004</v>
      </c>
      <c r="BO208" s="164">
        <f t="shared" si="557"/>
        <v>0</v>
      </c>
      <c r="BP208" s="164">
        <f t="shared" si="557"/>
        <v>0</v>
      </c>
      <c r="BQ208" s="164">
        <f t="shared" si="557"/>
        <v>0</v>
      </c>
      <c r="BR208" s="164">
        <f>IFERROR(SUM(BH208:BQ208), 0)</f>
        <v>148.89600000000002</v>
      </c>
      <c r="BS208" s="164">
        <f t="shared" ref="BS208:CB208" si="558">IFERROR(SUM(BS193,BS206), 0)</f>
        <v>21.414000000000001</v>
      </c>
      <c r="BT208" s="164">
        <f t="shared" si="558"/>
        <v>9.3560000000000016</v>
      </c>
      <c r="BU208" s="164">
        <f t="shared" si="558"/>
        <v>4.9290000000000003</v>
      </c>
      <c r="BV208" s="164">
        <f t="shared" si="558"/>
        <v>67.581000000000003</v>
      </c>
      <c r="BW208" s="164">
        <f t="shared" si="558"/>
        <v>0</v>
      </c>
      <c r="BX208" s="164">
        <f t="shared" si="558"/>
        <v>0</v>
      </c>
      <c r="BY208" s="164">
        <f t="shared" si="558"/>
        <v>21.856000000000002</v>
      </c>
      <c r="BZ208" s="164">
        <f t="shared" si="558"/>
        <v>0</v>
      </c>
      <c r="CA208" s="164">
        <f t="shared" si="558"/>
        <v>0</v>
      </c>
      <c r="CB208" s="164">
        <f t="shared" si="558"/>
        <v>0</v>
      </c>
      <c r="CC208" s="164">
        <f>IFERROR(SUM(BS208:CB208), 0)</f>
        <v>125.136</v>
      </c>
      <c r="CD208" s="164">
        <f t="shared" ref="CD208:CM208" si="559">IFERROR(SUM(CD193,CD206), 0)</f>
        <v>20.399999999999999</v>
      </c>
      <c r="CE208" s="164">
        <f t="shared" si="559"/>
        <v>9.1429999999999989</v>
      </c>
      <c r="CF208" s="164">
        <f t="shared" si="559"/>
        <v>4.8360000000000003</v>
      </c>
      <c r="CG208" s="164">
        <f t="shared" si="559"/>
        <v>51.974000000000004</v>
      </c>
      <c r="CH208" s="164">
        <f t="shared" si="559"/>
        <v>0</v>
      </c>
      <c r="CI208" s="164">
        <f t="shared" si="559"/>
        <v>0</v>
      </c>
      <c r="CJ208" s="164">
        <f t="shared" si="559"/>
        <v>1.4020000000000001</v>
      </c>
      <c r="CK208" s="164">
        <f t="shared" si="559"/>
        <v>0</v>
      </c>
      <c r="CL208" s="164">
        <f t="shared" si="559"/>
        <v>0</v>
      </c>
      <c r="CM208" s="164">
        <f t="shared" si="559"/>
        <v>0</v>
      </c>
      <c r="CN208" s="165">
        <f>IFERROR(SUM(CD208:CM208), 0)</f>
        <v>87.75500000000001</v>
      </c>
      <c r="CO208" s="138"/>
      <c r="CP208" s="166" t="s">
        <v>4042</v>
      </c>
      <c r="CQ208" s="138"/>
      <c r="CR208" s="166"/>
      <c r="CS208" s="55"/>
      <c r="CT208" s="55"/>
      <c r="CU208" s="45" t="s">
        <v>3876</v>
      </c>
      <c r="CV208" s="162" t="s">
        <v>27</v>
      </c>
      <c r="CW208" s="163">
        <v>3</v>
      </c>
      <c r="CX208" s="164" t="s">
        <v>4043</v>
      </c>
      <c r="CY208" s="164" t="s">
        <v>4044</v>
      </c>
      <c r="CZ208" s="164" t="s">
        <v>4045</v>
      </c>
      <c r="DA208" s="164" t="s">
        <v>4046</v>
      </c>
      <c r="DB208" s="164" t="s">
        <v>4047</v>
      </c>
      <c r="DC208" s="164" t="s">
        <v>4048</v>
      </c>
      <c r="DD208" s="164" t="s">
        <v>4049</v>
      </c>
      <c r="DE208" s="164" t="s">
        <v>4050</v>
      </c>
      <c r="DF208" s="164" t="s">
        <v>4051</v>
      </c>
      <c r="DG208" s="164" t="s">
        <v>4052</v>
      </c>
      <c r="DH208" s="164" t="s">
        <v>4053</v>
      </c>
      <c r="DI208" s="164" t="s">
        <v>4043</v>
      </c>
      <c r="DJ208" s="164" t="s">
        <v>4044</v>
      </c>
      <c r="DK208" s="164" t="s">
        <v>4045</v>
      </c>
      <c r="DL208" s="164" t="s">
        <v>4046</v>
      </c>
      <c r="DM208" s="164" t="s">
        <v>4047</v>
      </c>
      <c r="DN208" s="164" t="s">
        <v>4048</v>
      </c>
      <c r="DO208" s="164" t="s">
        <v>4049</v>
      </c>
      <c r="DP208" s="164" t="s">
        <v>4050</v>
      </c>
      <c r="DQ208" s="164" t="s">
        <v>4051</v>
      </c>
      <c r="DR208" s="164" t="s">
        <v>4052</v>
      </c>
      <c r="DS208" s="164" t="s">
        <v>4053</v>
      </c>
      <c r="DT208" s="164" t="s">
        <v>4043</v>
      </c>
      <c r="DU208" s="164" t="s">
        <v>4044</v>
      </c>
      <c r="DV208" s="164" t="s">
        <v>4045</v>
      </c>
      <c r="DW208" s="164" t="s">
        <v>4046</v>
      </c>
      <c r="DX208" s="164" t="s">
        <v>4047</v>
      </c>
      <c r="DY208" s="164" t="s">
        <v>4048</v>
      </c>
      <c r="DZ208" s="164" t="s">
        <v>4049</v>
      </c>
      <c r="EA208" s="164" t="s">
        <v>4050</v>
      </c>
      <c r="EB208" s="164" t="s">
        <v>4051</v>
      </c>
      <c r="EC208" s="164" t="s">
        <v>4052</v>
      </c>
      <c r="ED208" s="164" t="s">
        <v>4053</v>
      </c>
      <c r="EE208" s="164" t="s">
        <v>4043</v>
      </c>
      <c r="EF208" s="164" t="s">
        <v>4044</v>
      </c>
      <c r="EG208" s="164" t="s">
        <v>4045</v>
      </c>
      <c r="EH208" s="164" t="s">
        <v>4046</v>
      </c>
      <c r="EI208" s="164" t="s">
        <v>4047</v>
      </c>
      <c r="EJ208" s="164" t="s">
        <v>4048</v>
      </c>
      <c r="EK208" s="164" t="s">
        <v>4049</v>
      </c>
      <c r="EL208" s="164" t="s">
        <v>4050</v>
      </c>
      <c r="EM208" s="164" t="s">
        <v>4051</v>
      </c>
      <c r="EN208" s="164" t="s">
        <v>4052</v>
      </c>
      <c r="EO208" s="164" t="s">
        <v>4053</v>
      </c>
      <c r="EP208" s="164" t="s">
        <v>4043</v>
      </c>
      <c r="EQ208" s="164" t="s">
        <v>4044</v>
      </c>
      <c r="ER208" s="164" t="s">
        <v>4045</v>
      </c>
      <c r="ES208" s="164" t="s">
        <v>4046</v>
      </c>
      <c r="ET208" s="164" t="s">
        <v>4047</v>
      </c>
      <c r="EU208" s="164" t="s">
        <v>4048</v>
      </c>
      <c r="EV208" s="164" t="s">
        <v>4049</v>
      </c>
      <c r="EW208" s="164" t="s">
        <v>4050</v>
      </c>
      <c r="EX208" s="164" t="s">
        <v>4051</v>
      </c>
      <c r="EY208" s="164" t="s">
        <v>4052</v>
      </c>
      <c r="EZ208" s="164" t="s">
        <v>4053</v>
      </c>
      <c r="FA208" s="164" t="s">
        <v>4043</v>
      </c>
      <c r="FB208" s="164" t="s">
        <v>4044</v>
      </c>
      <c r="FC208" s="164" t="s">
        <v>4045</v>
      </c>
      <c r="FD208" s="164" t="s">
        <v>4046</v>
      </c>
      <c r="FE208" s="164" t="s">
        <v>4047</v>
      </c>
      <c r="FF208" s="164" t="s">
        <v>4048</v>
      </c>
      <c r="FG208" s="164" t="s">
        <v>4049</v>
      </c>
      <c r="FH208" s="164" t="s">
        <v>4050</v>
      </c>
      <c r="FI208" s="164" t="s">
        <v>4051</v>
      </c>
      <c r="FJ208" s="164" t="s">
        <v>4052</v>
      </c>
      <c r="FK208" s="164" t="s">
        <v>4053</v>
      </c>
      <c r="FL208" s="164" t="s">
        <v>4043</v>
      </c>
      <c r="FM208" s="164" t="s">
        <v>4044</v>
      </c>
      <c r="FN208" s="164" t="s">
        <v>4045</v>
      </c>
      <c r="FO208" s="164" t="s">
        <v>4046</v>
      </c>
      <c r="FP208" s="164" t="s">
        <v>4047</v>
      </c>
      <c r="FQ208" s="164" t="s">
        <v>4048</v>
      </c>
      <c r="FR208" s="164" t="s">
        <v>4049</v>
      </c>
      <c r="FS208" s="164" t="s">
        <v>4050</v>
      </c>
      <c r="FT208" s="164" t="s">
        <v>4051</v>
      </c>
      <c r="FU208" s="164" t="s">
        <v>4052</v>
      </c>
      <c r="FV208" s="164" t="s">
        <v>4053</v>
      </c>
      <c r="FW208" s="164" t="s">
        <v>4043</v>
      </c>
      <c r="FX208" s="164" t="s">
        <v>4044</v>
      </c>
      <c r="FY208" s="164" t="s">
        <v>4045</v>
      </c>
      <c r="FZ208" s="164" t="s">
        <v>4046</v>
      </c>
      <c r="GA208" s="164" t="s">
        <v>4047</v>
      </c>
      <c r="GB208" s="164" t="s">
        <v>4048</v>
      </c>
      <c r="GC208" s="164" t="s">
        <v>4049</v>
      </c>
      <c r="GD208" s="164" t="s">
        <v>4050</v>
      </c>
      <c r="GE208" s="167" t="s">
        <v>4051</v>
      </c>
      <c r="GF208" s="167" t="s">
        <v>4052</v>
      </c>
      <c r="GG208" s="165" t="s">
        <v>4053</v>
      </c>
      <c r="GH208" s="138"/>
      <c r="GI208" s="166" t="s">
        <v>4042</v>
      </c>
      <c r="GJ208" s="138"/>
      <c r="GK208" s="166"/>
      <c r="GL208" s="55"/>
    </row>
    <row r="209" spans="1:194" ht="20.25" customHeight="1" thickTop="1" thickBot="1">
      <c r="A209" s="86"/>
      <c r="B209" s="158"/>
      <c r="C209" s="156"/>
      <c r="D209" s="159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  <c r="T209" s="156"/>
      <c r="U209" s="156"/>
      <c r="V209" s="156"/>
      <c r="W209" s="156"/>
      <c r="X209" s="156"/>
      <c r="Y209" s="156"/>
      <c r="Z209" s="156"/>
      <c r="AA209" s="156"/>
      <c r="AB209" s="156"/>
      <c r="AC209" s="156"/>
      <c r="AD209" s="156"/>
      <c r="AE209" s="156"/>
      <c r="AF209" s="156"/>
      <c r="AG209" s="156"/>
      <c r="AH209" s="156"/>
      <c r="AI209" s="156"/>
      <c r="AJ209" s="156"/>
      <c r="AK209" s="156"/>
      <c r="AL209" s="156"/>
      <c r="AM209" s="156"/>
      <c r="AN209" s="156"/>
      <c r="AO209" s="156"/>
      <c r="AP209" s="156"/>
      <c r="AQ209" s="156"/>
      <c r="AR209" s="156"/>
      <c r="AS209" s="156"/>
      <c r="AT209" s="156"/>
      <c r="AU209" s="156"/>
      <c r="AV209" s="156"/>
      <c r="AW209" s="156"/>
      <c r="AX209" s="156"/>
      <c r="AY209" s="156"/>
      <c r="AZ209" s="156"/>
      <c r="BA209" s="156"/>
      <c r="BB209" s="156"/>
      <c r="BC209" s="156"/>
      <c r="BD209" s="156"/>
      <c r="BE209" s="156"/>
      <c r="BF209" s="156"/>
      <c r="BG209" s="156"/>
      <c r="BH209" s="156"/>
      <c r="BI209" s="156"/>
      <c r="BJ209" s="156"/>
      <c r="BK209" s="156"/>
      <c r="BL209" s="156"/>
      <c r="BM209" s="156"/>
      <c r="BN209" s="156"/>
      <c r="BO209" s="156"/>
      <c r="BP209" s="156"/>
      <c r="BQ209" s="156"/>
      <c r="BR209" s="156"/>
      <c r="BS209" s="156"/>
      <c r="BT209" s="156"/>
      <c r="BU209" s="156"/>
      <c r="BV209" s="156"/>
      <c r="BW209" s="156"/>
      <c r="BX209" s="156"/>
      <c r="BY209" s="156"/>
      <c r="BZ209" s="156"/>
      <c r="CA209" s="156"/>
      <c r="CB209" s="156"/>
      <c r="CC209" s="156"/>
      <c r="CD209" s="156"/>
      <c r="CE209" s="156"/>
      <c r="CF209" s="156"/>
      <c r="CG209" s="156"/>
      <c r="CH209" s="156"/>
      <c r="CI209" s="156"/>
      <c r="CJ209" s="156"/>
      <c r="CK209" s="156"/>
      <c r="CL209" s="156"/>
      <c r="CM209" s="156"/>
      <c r="CN209" s="156"/>
      <c r="CO209" s="157"/>
      <c r="CP209" s="156"/>
      <c r="CQ209" s="157"/>
      <c r="CR209" s="156"/>
      <c r="CS209" s="55"/>
      <c r="CT209" s="55"/>
      <c r="CU209" s="158"/>
      <c r="CV209" s="156"/>
      <c r="CW209" s="159"/>
      <c r="CX209" s="156"/>
      <c r="CY209" s="156"/>
      <c r="CZ209" s="156"/>
      <c r="DA209" s="156"/>
      <c r="DB209" s="156"/>
      <c r="DC209" s="156"/>
      <c r="DD209" s="156"/>
      <c r="DE209" s="156"/>
      <c r="DF209" s="156"/>
      <c r="DG209" s="156"/>
      <c r="DH209" s="156"/>
      <c r="DI209" s="156"/>
      <c r="DJ209" s="156"/>
      <c r="DK209" s="156"/>
      <c r="DL209" s="156"/>
      <c r="DM209" s="156"/>
      <c r="DN209" s="156"/>
      <c r="DO209" s="156"/>
      <c r="DP209" s="156"/>
      <c r="DQ209" s="156"/>
      <c r="DR209" s="156"/>
      <c r="DS209" s="156"/>
      <c r="DT209" s="156"/>
      <c r="DU209" s="156"/>
      <c r="DV209" s="156"/>
      <c r="DW209" s="156"/>
      <c r="DX209" s="156"/>
      <c r="DY209" s="156"/>
      <c r="DZ209" s="156"/>
      <c r="EA209" s="156"/>
      <c r="EB209" s="156"/>
      <c r="EC209" s="156"/>
      <c r="ED209" s="156"/>
      <c r="EE209" s="156"/>
      <c r="EF209" s="156"/>
      <c r="EG209" s="156"/>
      <c r="EH209" s="156"/>
      <c r="EI209" s="156"/>
      <c r="EJ209" s="156"/>
      <c r="EK209" s="156"/>
      <c r="EL209" s="156"/>
      <c r="EM209" s="156"/>
      <c r="EN209" s="156"/>
      <c r="EO209" s="156"/>
      <c r="EP209" s="156"/>
      <c r="EQ209" s="156"/>
      <c r="ER209" s="156"/>
      <c r="ES209" s="156"/>
      <c r="ET209" s="156"/>
      <c r="EU209" s="156"/>
      <c r="EV209" s="156"/>
      <c r="EW209" s="156"/>
      <c r="EX209" s="156"/>
      <c r="EY209" s="156"/>
      <c r="EZ209" s="156"/>
      <c r="FA209" s="156"/>
      <c r="FB209" s="156"/>
      <c r="FC209" s="156"/>
      <c r="FD209" s="156"/>
      <c r="FE209" s="156"/>
      <c r="FF209" s="156"/>
      <c r="FG209" s="156"/>
      <c r="FH209" s="156"/>
      <c r="FI209" s="156"/>
      <c r="FJ209" s="156"/>
      <c r="FK209" s="156"/>
      <c r="FL209" s="156"/>
      <c r="FM209" s="156"/>
      <c r="FN209" s="156"/>
      <c r="FO209" s="156"/>
      <c r="FP209" s="156"/>
      <c r="FQ209" s="156"/>
      <c r="FR209" s="156"/>
      <c r="FS209" s="156"/>
      <c r="FT209" s="156"/>
      <c r="FU209" s="156"/>
      <c r="FV209" s="156"/>
      <c r="FW209" s="156"/>
      <c r="FX209" s="156"/>
      <c r="FY209" s="156"/>
      <c r="FZ209" s="156"/>
      <c r="GA209" s="156"/>
      <c r="GB209" s="156"/>
      <c r="GC209" s="156"/>
      <c r="GD209" s="156"/>
      <c r="GE209" s="156"/>
      <c r="GF209" s="156"/>
      <c r="GG209" s="156"/>
      <c r="GH209" s="157"/>
      <c r="GI209" s="156"/>
      <c r="GJ209" s="157"/>
      <c r="GK209" s="156"/>
      <c r="GL209" s="55"/>
    </row>
    <row r="210" spans="1:194" ht="20.25" customHeight="1" thickTop="1" thickBot="1">
      <c r="A210" s="86"/>
      <c r="B210" s="14" t="s">
        <v>1261</v>
      </c>
      <c r="C210" s="156"/>
      <c r="D210" s="159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56"/>
      <c r="Z210" s="156"/>
      <c r="AA210" s="156"/>
      <c r="AB210" s="156"/>
      <c r="AC210" s="156"/>
      <c r="AD210" s="156"/>
      <c r="AE210" s="156"/>
      <c r="AF210" s="156"/>
      <c r="AG210" s="156"/>
      <c r="AH210" s="156"/>
      <c r="AI210" s="156"/>
      <c r="AJ210" s="156"/>
      <c r="AK210" s="156"/>
      <c r="AL210" s="156"/>
      <c r="AM210" s="156"/>
      <c r="AN210" s="156"/>
      <c r="AO210" s="156"/>
      <c r="AP210" s="156"/>
      <c r="AQ210" s="156"/>
      <c r="AR210" s="156"/>
      <c r="AS210" s="156"/>
      <c r="AT210" s="156"/>
      <c r="AU210" s="156"/>
      <c r="AV210" s="156"/>
      <c r="AW210" s="156"/>
      <c r="AX210" s="156"/>
      <c r="AY210" s="156"/>
      <c r="AZ210" s="156"/>
      <c r="BA210" s="156"/>
      <c r="BB210" s="156"/>
      <c r="BC210" s="156"/>
      <c r="BD210" s="156"/>
      <c r="BE210" s="156"/>
      <c r="BF210" s="156"/>
      <c r="BG210" s="156"/>
      <c r="BH210" s="156"/>
      <c r="BI210" s="156"/>
      <c r="BJ210" s="156"/>
      <c r="BK210" s="156"/>
      <c r="BL210" s="156"/>
      <c r="BM210" s="156"/>
      <c r="BN210" s="156"/>
      <c r="BO210" s="156"/>
      <c r="BP210" s="156"/>
      <c r="BQ210" s="156"/>
      <c r="BR210" s="156"/>
      <c r="BS210" s="156"/>
      <c r="BT210" s="156"/>
      <c r="BU210" s="156"/>
      <c r="BV210" s="156"/>
      <c r="BW210" s="156"/>
      <c r="BX210" s="156"/>
      <c r="BY210" s="156"/>
      <c r="BZ210" s="156"/>
      <c r="CA210" s="156"/>
      <c r="CB210" s="156"/>
      <c r="CC210" s="156"/>
      <c r="CD210" s="156"/>
      <c r="CE210" s="156"/>
      <c r="CF210" s="156"/>
      <c r="CG210" s="156"/>
      <c r="CH210" s="156"/>
      <c r="CI210" s="156"/>
      <c r="CJ210" s="156"/>
      <c r="CK210" s="156"/>
      <c r="CL210" s="156"/>
      <c r="CM210" s="156"/>
      <c r="CN210" s="156"/>
      <c r="CO210" s="157"/>
      <c r="CP210" s="156"/>
      <c r="CQ210" s="157"/>
      <c r="CR210" s="156"/>
      <c r="CS210" s="55"/>
      <c r="CT210" s="55"/>
      <c r="CU210" s="14" t="s">
        <v>1261</v>
      </c>
      <c r="CV210" s="156"/>
      <c r="CW210" s="159"/>
      <c r="CX210" s="156"/>
      <c r="CY210" s="156"/>
      <c r="CZ210" s="156"/>
      <c r="DA210" s="156"/>
      <c r="DB210" s="156"/>
      <c r="DC210" s="156"/>
      <c r="DD210" s="156"/>
      <c r="DE210" s="156"/>
      <c r="DF210" s="156"/>
      <c r="DG210" s="156"/>
      <c r="DH210" s="156"/>
      <c r="DI210" s="156"/>
      <c r="DJ210" s="156"/>
      <c r="DK210" s="156"/>
      <c r="DL210" s="156"/>
      <c r="DM210" s="156"/>
      <c r="DN210" s="156"/>
      <c r="DO210" s="156"/>
      <c r="DP210" s="156"/>
      <c r="DQ210" s="156"/>
      <c r="DR210" s="156"/>
      <c r="DS210" s="156"/>
      <c r="DT210" s="156"/>
      <c r="DU210" s="156"/>
      <c r="DV210" s="156"/>
      <c r="DW210" s="156"/>
      <c r="DX210" s="156"/>
      <c r="DY210" s="156"/>
      <c r="DZ210" s="156"/>
      <c r="EA210" s="156"/>
      <c r="EB210" s="156"/>
      <c r="EC210" s="156"/>
      <c r="ED210" s="156"/>
      <c r="EE210" s="156"/>
      <c r="EF210" s="156"/>
      <c r="EG210" s="156"/>
      <c r="EH210" s="156"/>
      <c r="EI210" s="156"/>
      <c r="EJ210" s="156"/>
      <c r="EK210" s="156"/>
      <c r="EL210" s="156"/>
      <c r="EM210" s="156"/>
      <c r="EN210" s="156"/>
      <c r="EO210" s="156"/>
      <c r="EP210" s="156"/>
      <c r="EQ210" s="156"/>
      <c r="ER210" s="156"/>
      <c r="ES210" s="156"/>
      <c r="ET210" s="156"/>
      <c r="EU210" s="156"/>
      <c r="EV210" s="156"/>
      <c r="EW210" s="156"/>
      <c r="EX210" s="156"/>
      <c r="EY210" s="156"/>
      <c r="EZ210" s="156"/>
      <c r="FA210" s="156"/>
      <c r="FB210" s="156"/>
      <c r="FC210" s="156"/>
      <c r="FD210" s="156"/>
      <c r="FE210" s="156"/>
      <c r="FF210" s="156"/>
      <c r="FG210" s="156"/>
      <c r="FH210" s="156"/>
      <c r="FI210" s="156"/>
      <c r="FJ210" s="156"/>
      <c r="FK210" s="156"/>
      <c r="FL210" s="156"/>
      <c r="FM210" s="156"/>
      <c r="FN210" s="156"/>
      <c r="FO210" s="156"/>
      <c r="FP210" s="156"/>
      <c r="FQ210" s="156"/>
      <c r="FR210" s="156"/>
      <c r="FS210" s="156"/>
      <c r="FT210" s="156"/>
      <c r="FU210" s="156"/>
      <c r="FV210" s="156"/>
      <c r="FW210" s="156"/>
      <c r="FX210" s="156"/>
      <c r="FY210" s="156"/>
      <c r="FZ210" s="156"/>
      <c r="GA210" s="156"/>
      <c r="GB210" s="156"/>
      <c r="GC210" s="156"/>
      <c r="GD210" s="156"/>
      <c r="GE210" s="156"/>
      <c r="GF210" s="156"/>
      <c r="GG210" s="156"/>
      <c r="GH210" s="157"/>
      <c r="GI210" s="156"/>
      <c r="GJ210" s="157"/>
      <c r="GK210" s="156"/>
      <c r="GL210" s="55"/>
    </row>
    <row r="211" spans="1:194" ht="20.25" customHeight="1" thickTop="1">
      <c r="A211" s="86"/>
      <c r="B211" s="18" t="s">
        <v>4054</v>
      </c>
      <c r="C211" s="132" t="s">
        <v>27</v>
      </c>
      <c r="D211" s="133">
        <v>3</v>
      </c>
      <c r="E211" s="135">
        <f>IFERROR(SUM(E10,E13,E16,E19, E28,E34,E37,E40,E43,E46,E49,E52,E55,E64,E70,E73,E79,E85,E88,E91,E94,E100,E103,E106,E109,E124,E127,E130,E133,E136,E22,E25,E31,E58,E61,E67,E76,E82,E97,E121,E166,E169,E172,E175,E178,E181,E184,E187,E190,E196,E198,E200,E202,E204,E142,E145,E148,E151,E154,E157,E160), 0)</f>
        <v>11.825000000000001</v>
      </c>
      <c r="F211" s="135">
        <f t="shared" ref="F211:N211" si="560">IFERROR(SUM(F10,F13,F16,F19, F28,F34,F37,F40,F43,F46,F49,F52,F55,F64,F70,F73,F79,F85,F88,F91,F94,F100,F103,F106,F109,F124,F127,F130,F133,F136,F22,F25,F31,F58,F61,F67,F76,F82,F97,F121,F166,F169,F172,F175,F178,F181,F184,F187,F190,F196,F198,F200,F202,F204,F142,F145,F148,F151,F154,F157,F160), 0)</f>
        <v>4.8469999999999978</v>
      </c>
      <c r="G211" s="135">
        <f t="shared" si="560"/>
        <v>2.714</v>
      </c>
      <c r="H211" s="135">
        <f t="shared" si="560"/>
        <v>42.716000000000001</v>
      </c>
      <c r="I211" s="135">
        <f t="shared" si="560"/>
        <v>3.0000000000000001E-3</v>
      </c>
      <c r="J211" s="135">
        <f t="shared" si="560"/>
        <v>1.6E-2</v>
      </c>
      <c r="K211" s="135">
        <f t="shared" si="560"/>
        <v>3.472</v>
      </c>
      <c r="L211" s="135">
        <f t="shared" si="560"/>
        <v>0.01</v>
      </c>
      <c r="M211" s="135">
        <f t="shared" si="560"/>
        <v>0</v>
      </c>
      <c r="N211" s="135">
        <f t="shared" si="560"/>
        <v>0</v>
      </c>
      <c r="O211" s="135">
        <f>IFERROR(SUM(E211:N211), 0)</f>
        <v>65.602999999999994</v>
      </c>
      <c r="P211" s="135">
        <f t="shared" ref="P211:Y211" si="561">IFERROR(SUM(P10,P13,P16,P19, P28,P34,P37,P40,P43,P46,P49,P52,P55,P64,P70,P73,P79,P85,P88,P91,P94,P100,P103,P106,P109,P124,P127,P130,P133,P136,P22,P25,P31,P58,P61,P67,P76,P82,P97,P121,P166,P169,P172,P175,P178,P181,P184,P187,P190,P196,P198,P200,P202,P204,P142,P145,P148,P151,P154,P157,P160), 0)</f>
        <v>42.392999999999994</v>
      </c>
      <c r="Q211" s="135">
        <f t="shared" si="561"/>
        <v>5.0870999999999995</v>
      </c>
      <c r="R211" s="135">
        <f t="shared" si="561"/>
        <v>2.8489</v>
      </c>
      <c r="S211" s="135">
        <f t="shared" si="561"/>
        <v>64.783999999999992</v>
      </c>
      <c r="T211" s="135">
        <f t="shared" si="561"/>
        <v>0</v>
      </c>
      <c r="U211" s="135">
        <f t="shared" si="561"/>
        <v>0</v>
      </c>
      <c r="V211" s="135">
        <f t="shared" si="561"/>
        <v>0.443</v>
      </c>
      <c r="W211" s="135">
        <f t="shared" si="561"/>
        <v>0</v>
      </c>
      <c r="X211" s="135">
        <f t="shared" si="561"/>
        <v>0</v>
      </c>
      <c r="Y211" s="135">
        <f t="shared" si="561"/>
        <v>0</v>
      </c>
      <c r="Z211" s="135">
        <f>IFERROR(SUM(P211:Y211), 0)</f>
        <v>115.55599999999998</v>
      </c>
      <c r="AA211" s="135">
        <f t="shared" ref="AA211:AJ211" si="562">IFERROR(SUM(AA10,AA13,AA16,AA19, AA28,AA34,AA37,AA40,AA43,AA46,AA49,AA52,AA55,AA64,AA70,AA73,AA79,AA85,AA88,AA91,AA94,AA100,AA103,AA106,AA109,AA124,AA127,AA130,AA133,AA136,AA22,AA25,AA31,AA58,AA61,AA67,AA76,AA82,AA97,AA121,AA166,AA169,AA172,AA175,AA178,AA181,AA184,AA187,AA190,AA196,AA198,AA200,AA202,AA204,AA142,AA145,AA148,AA151,AA154,AA157,AA160), 0)</f>
        <v>7.7729999999999997</v>
      </c>
      <c r="AB211" s="135">
        <f t="shared" si="562"/>
        <v>10.226000000000001</v>
      </c>
      <c r="AC211" s="135">
        <f t="shared" si="562"/>
        <v>5.7260000000000009</v>
      </c>
      <c r="AD211" s="135">
        <f t="shared" si="562"/>
        <v>68.779999999999987</v>
      </c>
      <c r="AE211" s="135">
        <f t="shared" si="562"/>
        <v>0</v>
      </c>
      <c r="AF211" s="135">
        <f t="shared" si="562"/>
        <v>0</v>
      </c>
      <c r="AG211" s="135">
        <f t="shared" si="562"/>
        <v>3.6989999999999998</v>
      </c>
      <c r="AH211" s="135">
        <f t="shared" si="562"/>
        <v>0</v>
      </c>
      <c r="AI211" s="135">
        <f t="shared" si="562"/>
        <v>0</v>
      </c>
      <c r="AJ211" s="135">
        <f t="shared" si="562"/>
        <v>0</v>
      </c>
      <c r="AK211" s="135">
        <f>IFERROR(SUM(AA211:AJ211), 0)</f>
        <v>96.203999999999994</v>
      </c>
      <c r="AL211" s="135">
        <f t="shared" ref="AL211:AU211" si="563">IFERROR(SUM(AL10,AL13,AL16,AL19, AL28,AL34,AL37,AL40,AL43,AL46,AL49,AL52,AL55,AL64,AL70,AL73,AL79,AL85,AL88,AL91,AL94,AL100,AL103,AL106,AL109,AL124,AL127,AL130,AL133,AL136,AL22,AL25,AL31,AL58,AL61,AL67,AL76,AL82,AL97,AL121,AL166,AL169,AL172,AL175,AL178,AL181,AL184,AL187,AL190,AL196,AL198,AL200,AL202,AL204,AL142,AL145,AL148,AL151,AL154,AL157,AL160), 0)</f>
        <v>49.648000000000003</v>
      </c>
      <c r="AM211" s="135">
        <f t="shared" si="563"/>
        <v>17.675000000000001</v>
      </c>
      <c r="AN211" s="135">
        <f t="shared" si="563"/>
        <v>8.9860000000000007</v>
      </c>
      <c r="AO211" s="135">
        <f t="shared" si="563"/>
        <v>80.851000000000013</v>
      </c>
      <c r="AP211" s="135">
        <f t="shared" si="563"/>
        <v>0</v>
      </c>
      <c r="AQ211" s="135">
        <f t="shared" si="563"/>
        <v>0</v>
      </c>
      <c r="AR211" s="135">
        <f t="shared" si="563"/>
        <v>11.260999999999999</v>
      </c>
      <c r="AS211" s="135">
        <f t="shared" si="563"/>
        <v>0.189</v>
      </c>
      <c r="AT211" s="135">
        <f t="shared" si="563"/>
        <v>0</v>
      </c>
      <c r="AU211" s="135">
        <f t="shared" si="563"/>
        <v>0</v>
      </c>
      <c r="AV211" s="135">
        <f>IFERROR(SUM(AL211:AU211), 0)</f>
        <v>168.61</v>
      </c>
      <c r="AW211" s="135">
        <f t="shared" ref="AW211:BF211" si="564">IFERROR(SUM(AW10,AW13,AW16,AW19, AW28,AW34,AW37,AW40,AW43,AW46,AW49,AW52,AW55,AW64,AW70,AW73,AW79,AW85,AW88,AW91,AW94,AW100,AW103,AW106,AW109,AW124,AW127,AW130,AW133,AW136,AW22,AW25,AW31,AW58,AW61,AW67,AW76,AW82,AW97,AW121,AW166,AW169,AW172,AW175,AW178,AW181,AW184,AW187,AW190,AW196,AW198,AW200,AW202,AW204,AW142,AW145,AW148,AW151,AW154,AW157,AW160), 0)</f>
        <v>88.784999999999997</v>
      </c>
      <c r="AX211" s="135">
        <f t="shared" si="564"/>
        <v>32.479999999999997</v>
      </c>
      <c r="AY211" s="135">
        <f t="shared" si="564"/>
        <v>16.597999999999999</v>
      </c>
      <c r="AZ211" s="135">
        <f t="shared" si="564"/>
        <v>103.03899999999999</v>
      </c>
      <c r="BA211" s="135">
        <f t="shared" si="564"/>
        <v>0</v>
      </c>
      <c r="BB211" s="135">
        <f t="shared" si="564"/>
        <v>0</v>
      </c>
      <c r="BC211" s="135">
        <f t="shared" si="564"/>
        <v>23.160999999999998</v>
      </c>
      <c r="BD211" s="135">
        <f t="shared" si="564"/>
        <v>0.185</v>
      </c>
      <c r="BE211" s="135">
        <f t="shared" si="564"/>
        <v>0</v>
      </c>
      <c r="BF211" s="135">
        <f t="shared" si="564"/>
        <v>0</v>
      </c>
      <c r="BG211" s="135">
        <f>IFERROR(SUM(AW211:BF211), 0)</f>
        <v>264.24799999999999</v>
      </c>
      <c r="BH211" s="135">
        <f t="shared" ref="BH211:BQ211" si="565">IFERROR(SUM(BH10,BH13,BH16,BH19, BH28,BH34,BH37,BH40,BH43,BH46,BH49,BH52,BH55,BH64,BH70,BH73,BH79,BH85,BH88,BH91,BH94,BH100,BH103,BH106,BH109,BH124,BH127,BH130,BH133,BH136,BH22,BH25,BH31,BH58,BH61,BH67,BH76,BH82,BH97,BH121,BH166,BH169,BH172,BH175,BH178,BH181,BH184,BH187,BH190,BH196,BH198,BH200,BH202,BH204,BH142,BH145,BH148,BH151,BH154,BH157,BH160), 0)</f>
        <v>115.26200000000001</v>
      </c>
      <c r="BI211" s="135">
        <f t="shared" si="565"/>
        <v>42.842999999999989</v>
      </c>
      <c r="BJ211" s="135">
        <f t="shared" si="565"/>
        <v>21.958999999999996</v>
      </c>
      <c r="BK211" s="135">
        <f t="shared" si="565"/>
        <v>92.802999999999997</v>
      </c>
      <c r="BL211" s="135">
        <f t="shared" si="565"/>
        <v>0</v>
      </c>
      <c r="BM211" s="135">
        <f t="shared" si="565"/>
        <v>0</v>
      </c>
      <c r="BN211" s="135">
        <f t="shared" si="565"/>
        <v>43.055000000000007</v>
      </c>
      <c r="BO211" s="135">
        <f t="shared" si="565"/>
        <v>0</v>
      </c>
      <c r="BP211" s="135">
        <f t="shared" si="565"/>
        <v>0</v>
      </c>
      <c r="BQ211" s="135">
        <f t="shared" si="565"/>
        <v>0</v>
      </c>
      <c r="BR211" s="135">
        <f>IFERROR(SUM(BH211:BQ211), 0)</f>
        <v>315.92200000000003</v>
      </c>
      <c r="BS211" s="135">
        <f t="shared" ref="BS211:CB211" si="566">IFERROR(SUM(BS10,BS13,BS16,BS19, BS28,BS34,BS37,BS40,BS43,BS46,BS49,BS52,BS55,BS64,BS70,BS73,BS79,BS85,BS88,BS91,BS94,BS100,BS103,BS106,BS109,BS124,BS127,BS130,BS133,BS136,BS22,BS25,BS31,BS58,BS61,BS67,BS76,BS82,BS97,BS121,BS166,BS169,BS172,BS175,BS178,BS181,BS184,BS187,BS190,BS196,BS198,BS200,BS202,BS204,BS142,BS145,BS148,BS151,BS154,BS157,BS160), 0)</f>
        <v>91.352999999999994</v>
      </c>
      <c r="BT211" s="135">
        <f t="shared" si="566"/>
        <v>33.882000000000005</v>
      </c>
      <c r="BU211" s="135">
        <f t="shared" si="566"/>
        <v>17.362000000000005</v>
      </c>
      <c r="BV211" s="135">
        <f t="shared" si="566"/>
        <v>88.777999999999992</v>
      </c>
      <c r="BW211" s="135">
        <f t="shared" si="566"/>
        <v>0</v>
      </c>
      <c r="BX211" s="135">
        <f t="shared" si="566"/>
        <v>0</v>
      </c>
      <c r="BY211" s="135">
        <f t="shared" si="566"/>
        <v>29.735000000000003</v>
      </c>
      <c r="BZ211" s="135">
        <f t="shared" si="566"/>
        <v>0</v>
      </c>
      <c r="CA211" s="135">
        <f t="shared" si="566"/>
        <v>0</v>
      </c>
      <c r="CB211" s="135">
        <f t="shared" si="566"/>
        <v>0</v>
      </c>
      <c r="CC211" s="135">
        <f>IFERROR(SUM(BS211:CB211), 0)</f>
        <v>261.11</v>
      </c>
      <c r="CD211" s="135">
        <f t="shared" ref="CD211:CM211" si="567">IFERROR(SUM(CD10,CD13,CD16,CD19, CD28,CD34,CD37,CD40,CD43,CD46,CD49,CD52,CD55,CD64,CD70,CD73,CD79,CD85,CD88,CD91,CD94,CD100,CD103,CD106,CD109,CD124,CD127,CD130,CD133,CD136,CD22,CD25,CD31,CD58,CD61,CD67,CD76,CD82,CD97,CD121,CD166,CD169,CD172,CD175,CD178,CD181,CD184,CD187,CD190,CD196,CD198,CD200,CD202,CD204,CD142,CD145,CD148,CD151,CD154,CD157,CD160), 0)</f>
        <v>52.731999999999999</v>
      </c>
      <c r="CE211" s="135">
        <f t="shared" si="567"/>
        <v>18.957000000000001</v>
      </c>
      <c r="CF211" s="135">
        <f t="shared" si="567"/>
        <v>9.6549999999999994</v>
      </c>
      <c r="CG211" s="135">
        <f t="shared" si="567"/>
        <v>59.665999999999997</v>
      </c>
      <c r="CH211" s="135">
        <f t="shared" si="567"/>
        <v>0</v>
      </c>
      <c r="CI211" s="135">
        <f t="shared" si="567"/>
        <v>0</v>
      </c>
      <c r="CJ211" s="135">
        <f t="shared" si="567"/>
        <v>11.898</v>
      </c>
      <c r="CK211" s="135">
        <f t="shared" si="567"/>
        <v>0</v>
      </c>
      <c r="CL211" s="135">
        <f t="shared" si="567"/>
        <v>0</v>
      </c>
      <c r="CM211" s="135">
        <f t="shared" si="567"/>
        <v>0</v>
      </c>
      <c r="CN211" s="137">
        <f>IFERROR(SUM(CD211:CM211), 0)</f>
        <v>152.90799999999999</v>
      </c>
      <c r="CO211" s="138"/>
      <c r="CP211" s="139" t="s">
        <v>4055</v>
      </c>
      <c r="CQ211" s="138"/>
      <c r="CR211" s="139"/>
      <c r="CS211" s="55"/>
      <c r="CT211" s="55"/>
      <c r="CU211" s="18" t="s">
        <v>4054</v>
      </c>
      <c r="CV211" s="132" t="s">
        <v>27</v>
      </c>
      <c r="CW211" s="133">
        <v>3</v>
      </c>
      <c r="CX211" s="135" t="s">
        <v>4056</v>
      </c>
      <c r="CY211" s="135" t="s">
        <v>4057</v>
      </c>
      <c r="CZ211" s="135" t="s">
        <v>4058</v>
      </c>
      <c r="DA211" s="135" t="s">
        <v>4059</v>
      </c>
      <c r="DB211" s="135" t="s">
        <v>4060</v>
      </c>
      <c r="DC211" s="135" t="s">
        <v>4061</v>
      </c>
      <c r="DD211" s="135" t="s">
        <v>4062</v>
      </c>
      <c r="DE211" s="135" t="s">
        <v>4063</v>
      </c>
      <c r="DF211" s="135" t="s">
        <v>4064</v>
      </c>
      <c r="DG211" s="135" t="s">
        <v>4065</v>
      </c>
      <c r="DH211" s="135" t="s">
        <v>4066</v>
      </c>
      <c r="DI211" s="135" t="s">
        <v>4056</v>
      </c>
      <c r="DJ211" s="135" t="s">
        <v>4057</v>
      </c>
      <c r="DK211" s="135" t="s">
        <v>4058</v>
      </c>
      <c r="DL211" s="135" t="s">
        <v>4059</v>
      </c>
      <c r="DM211" s="135" t="s">
        <v>4060</v>
      </c>
      <c r="DN211" s="135" t="s">
        <v>4061</v>
      </c>
      <c r="DO211" s="135" t="s">
        <v>4062</v>
      </c>
      <c r="DP211" s="135" t="s">
        <v>4063</v>
      </c>
      <c r="DQ211" s="135" t="s">
        <v>4064</v>
      </c>
      <c r="DR211" s="135" t="s">
        <v>4065</v>
      </c>
      <c r="DS211" s="135" t="s">
        <v>4066</v>
      </c>
      <c r="DT211" s="135" t="s">
        <v>4056</v>
      </c>
      <c r="DU211" s="135" t="s">
        <v>4057</v>
      </c>
      <c r="DV211" s="135" t="s">
        <v>4058</v>
      </c>
      <c r="DW211" s="135" t="s">
        <v>4059</v>
      </c>
      <c r="DX211" s="135" t="s">
        <v>4060</v>
      </c>
      <c r="DY211" s="135" t="s">
        <v>4061</v>
      </c>
      <c r="DZ211" s="135" t="s">
        <v>4062</v>
      </c>
      <c r="EA211" s="135" t="s">
        <v>4063</v>
      </c>
      <c r="EB211" s="135" t="s">
        <v>4064</v>
      </c>
      <c r="EC211" s="135" t="s">
        <v>4065</v>
      </c>
      <c r="ED211" s="135" t="s">
        <v>4066</v>
      </c>
      <c r="EE211" s="135" t="s">
        <v>4056</v>
      </c>
      <c r="EF211" s="135" t="s">
        <v>4057</v>
      </c>
      <c r="EG211" s="135" t="s">
        <v>4058</v>
      </c>
      <c r="EH211" s="135" t="s">
        <v>4059</v>
      </c>
      <c r="EI211" s="135" t="s">
        <v>4060</v>
      </c>
      <c r="EJ211" s="135" t="s">
        <v>4061</v>
      </c>
      <c r="EK211" s="135" t="s">
        <v>4062</v>
      </c>
      <c r="EL211" s="135" t="s">
        <v>4063</v>
      </c>
      <c r="EM211" s="135" t="s">
        <v>4064</v>
      </c>
      <c r="EN211" s="135" t="s">
        <v>4065</v>
      </c>
      <c r="EO211" s="135" t="s">
        <v>4066</v>
      </c>
      <c r="EP211" s="135" t="s">
        <v>4056</v>
      </c>
      <c r="EQ211" s="135" t="s">
        <v>4057</v>
      </c>
      <c r="ER211" s="135" t="s">
        <v>4058</v>
      </c>
      <c r="ES211" s="135" t="s">
        <v>4059</v>
      </c>
      <c r="ET211" s="135" t="s">
        <v>4060</v>
      </c>
      <c r="EU211" s="135" t="s">
        <v>4061</v>
      </c>
      <c r="EV211" s="135" t="s">
        <v>4062</v>
      </c>
      <c r="EW211" s="135" t="s">
        <v>4063</v>
      </c>
      <c r="EX211" s="135" t="s">
        <v>4064</v>
      </c>
      <c r="EY211" s="135" t="s">
        <v>4065</v>
      </c>
      <c r="EZ211" s="135" t="s">
        <v>4066</v>
      </c>
      <c r="FA211" s="135" t="s">
        <v>4056</v>
      </c>
      <c r="FB211" s="135" t="s">
        <v>4057</v>
      </c>
      <c r="FC211" s="135" t="s">
        <v>4058</v>
      </c>
      <c r="FD211" s="135" t="s">
        <v>4059</v>
      </c>
      <c r="FE211" s="135" t="s">
        <v>4060</v>
      </c>
      <c r="FF211" s="135" t="s">
        <v>4061</v>
      </c>
      <c r="FG211" s="135" t="s">
        <v>4062</v>
      </c>
      <c r="FH211" s="135" t="s">
        <v>4063</v>
      </c>
      <c r="FI211" s="135" t="s">
        <v>4064</v>
      </c>
      <c r="FJ211" s="135" t="s">
        <v>4065</v>
      </c>
      <c r="FK211" s="135" t="s">
        <v>4066</v>
      </c>
      <c r="FL211" s="135" t="s">
        <v>4056</v>
      </c>
      <c r="FM211" s="135" t="s">
        <v>4057</v>
      </c>
      <c r="FN211" s="135" t="s">
        <v>4058</v>
      </c>
      <c r="FO211" s="135" t="s">
        <v>4059</v>
      </c>
      <c r="FP211" s="135" t="s">
        <v>4060</v>
      </c>
      <c r="FQ211" s="135" t="s">
        <v>4061</v>
      </c>
      <c r="FR211" s="135" t="s">
        <v>4062</v>
      </c>
      <c r="FS211" s="135" t="s">
        <v>4063</v>
      </c>
      <c r="FT211" s="135" t="s">
        <v>4064</v>
      </c>
      <c r="FU211" s="135" t="s">
        <v>4065</v>
      </c>
      <c r="FV211" s="135" t="s">
        <v>4066</v>
      </c>
      <c r="FW211" s="135" t="s">
        <v>4056</v>
      </c>
      <c r="FX211" s="135" t="s">
        <v>4057</v>
      </c>
      <c r="FY211" s="135" t="s">
        <v>4058</v>
      </c>
      <c r="FZ211" s="135" t="s">
        <v>4059</v>
      </c>
      <c r="GA211" s="135" t="s">
        <v>4060</v>
      </c>
      <c r="GB211" s="135" t="s">
        <v>4061</v>
      </c>
      <c r="GC211" s="135" t="s">
        <v>4062</v>
      </c>
      <c r="GD211" s="135" t="s">
        <v>4063</v>
      </c>
      <c r="GE211" s="168" t="s">
        <v>4064</v>
      </c>
      <c r="GF211" s="168" t="s">
        <v>4065</v>
      </c>
      <c r="GG211" s="137" t="s">
        <v>4066</v>
      </c>
      <c r="GH211" s="138"/>
      <c r="GI211" s="139" t="s">
        <v>4055</v>
      </c>
      <c r="GJ211" s="138"/>
      <c r="GK211" s="139"/>
      <c r="GL211" s="55"/>
    </row>
    <row r="212" spans="1:194" ht="20.25" customHeight="1">
      <c r="A212" s="86"/>
      <c r="B212" s="24" t="s">
        <v>4067</v>
      </c>
      <c r="C212" s="141" t="s">
        <v>27</v>
      </c>
      <c r="D212" s="142">
        <v>3</v>
      </c>
      <c r="E212" s="144">
        <f t="shared" ref="E212:N212" si="568">IFERROR(SUM(E11,E14,E17,E20,E29,E35,E38,E41,E44,E47,E50,E53,E56,E65,E71,E74,E80,E86,E89,E92,E95,E101,E104,E107,E110,E125,E128,E131,E134,E137,E143,E146,E149,E152,E155,E158,E161,E191,E23,E26,E32,E59,E62,E68,E77,E83,E98,E122,E167,E170,E173,E176,E179,E182,E185,E188,E197,E199,E201,E203,E205), 0)</f>
        <v>0</v>
      </c>
      <c r="F212" s="144">
        <f t="shared" si="568"/>
        <v>0</v>
      </c>
      <c r="G212" s="144">
        <f t="shared" si="568"/>
        <v>0</v>
      </c>
      <c r="H212" s="144">
        <f t="shared" si="568"/>
        <v>0.93800000000000006</v>
      </c>
      <c r="I212" s="144">
        <f t="shared" si="568"/>
        <v>0</v>
      </c>
      <c r="J212" s="144">
        <f t="shared" si="568"/>
        <v>0</v>
      </c>
      <c r="K212" s="144">
        <f t="shared" si="568"/>
        <v>0</v>
      </c>
      <c r="L212" s="144">
        <f t="shared" si="568"/>
        <v>0</v>
      </c>
      <c r="M212" s="144">
        <f t="shared" si="568"/>
        <v>0</v>
      </c>
      <c r="N212" s="144">
        <f t="shared" si="568"/>
        <v>0</v>
      </c>
      <c r="O212" s="144">
        <f>IFERROR(SUM(E212:N212), 0)</f>
        <v>0.93800000000000006</v>
      </c>
      <c r="P212" s="144">
        <f t="shared" ref="P212:Y212" si="569">IFERROR(SUM(P11,P14,P17,P20,P29,P35,P38,P41,P44,P47,P50,P53,P56,P65,P71,P74,P80,P86,P89,P92,P95,P101,P104,P107,P110,P125,P128,P131,P134,P137,P143,P146,P149,P152,P155,P158,P161,P191,P23,P26,P32,P59,P62,P68,P77,P83,P98,P122,P167,P170,P173,P176,P179,P182,P185,P188,P197,P199,P201,P203,P205), 0)</f>
        <v>0</v>
      </c>
      <c r="Q212" s="144">
        <f t="shared" si="569"/>
        <v>0</v>
      </c>
      <c r="R212" s="144">
        <f t="shared" si="569"/>
        <v>0</v>
      </c>
      <c r="S212" s="144">
        <f t="shared" si="569"/>
        <v>0.84099999999999997</v>
      </c>
      <c r="T212" s="144">
        <f t="shared" si="569"/>
        <v>0</v>
      </c>
      <c r="U212" s="144">
        <f t="shared" si="569"/>
        <v>0</v>
      </c>
      <c r="V212" s="144">
        <f t="shared" si="569"/>
        <v>0</v>
      </c>
      <c r="W212" s="144">
        <f t="shared" si="569"/>
        <v>0</v>
      </c>
      <c r="X212" s="144">
        <f t="shared" si="569"/>
        <v>0</v>
      </c>
      <c r="Y212" s="144">
        <f t="shared" si="569"/>
        <v>0</v>
      </c>
      <c r="Z212" s="144">
        <f>IFERROR(SUM(P212:Y212), 0)</f>
        <v>0.84099999999999997</v>
      </c>
      <c r="AA212" s="144">
        <f t="shared" ref="AA212:AJ212" si="570">IFERROR(SUM(AA11,AA14,AA17,AA20,AA29,AA35,AA38,AA41,AA44,AA47,AA50,AA53,AA56,AA65,AA71,AA74,AA80,AA86,AA89,AA92,AA95,AA101,AA104,AA107,AA110,AA125,AA128,AA131,AA134,AA137,AA143,AA146,AA149,AA152,AA155,AA158,AA161,AA191,AA23,AA26,AA32,AA59,AA62,AA68,AA77,AA83,AA98,AA122,AA167,AA170,AA173,AA176,AA179,AA182,AA185,AA188,AA197,AA199,AA201,AA203,AA205), 0)</f>
        <v>0</v>
      </c>
      <c r="AB212" s="144">
        <f t="shared" si="570"/>
        <v>0</v>
      </c>
      <c r="AC212" s="144">
        <f t="shared" si="570"/>
        <v>0</v>
      </c>
      <c r="AD212" s="144">
        <f t="shared" si="570"/>
        <v>0.95100000000000007</v>
      </c>
      <c r="AE212" s="144">
        <f t="shared" si="570"/>
        <v>0</v>
      </c>
      <c r="AF212" s="144">
        <f t="shared" si="570"/>
        <v>0</v>
      </c>
      <c r="AG212" s="144">
        <f t="shared" si="570"/>
        <v>0</v>
      </c>
      <c r="AH212" s="144">
        <f t="shared" si="570"/>
        <v>0</v>
      </c>
      <c r="AI212" s="144">
        <f t="shared" si="570"/>
        <v>0</v>
      </c>
      <c r="AJ212" s="144">
        <f t="shared" si="570"/>
        <v>0</v>
      </c>
      <c r="AK212" s="144">
        <f>IFERROR(SUM(AA212:AJ212), 0)</f>
        <v>0.95100000000000007</v>
      </c>
      <c r="AL212" s="144">
        <f t="shared" ref="AL212:AU212" si="571">IFERROR(SUM(AL11,AL14,AL17,AL20,AL29,AL35,AL38,AL41,AL44,AL47,AL50,AL53,AL56,AL65,AL71,AL74,AL80,AL86,AL89,AL92,AL95,AL101,AL104,AL107,AL110,AL125,AL128,AL131,AL134,AL137,AL143,AL146,AL149,AL152,AL155,AL158,AL161,AL191,AL23,AL26,AL32,AL59,AL62,AL68,AL77,AL83,AL98,AL122,AL167,AL170,AL173,AL176,AL179,AL182,AL185,AL188,AL197,AL199,AL201,AL203,AL205), 0)</f>
        <v>0.36</v>
      </c>
      <c r="AM212" s="144">
        <f t="shared" si="571"/>
        <v>0.13400000000000001</v>
      </c>
      <c r="AN212" s="144">
        <f t="shared" si="571"/>
        <v>6.8999999999999992E-2</v>
      </c>
      <c r="AO212" s="144">
        <f t="shared" si="571"/>
        <v>1.100000000000001E-2</v>
      </c>
      <c r="AP212" s="144">
        <f t="shared" si="571"/>
        <v>0</v>
      </c>
      <c r="AQ212" s="144">
        <f t="shared" si="571"/>
        <v>0</v>
      </c>
      <c r="AR212" s="144">
        <f t="shared" si="571"/>
        <v>0.67700000000000005</v>
      </c>
      <c r="AS212" s="144">
        <f t="shared" si="571"/>
        <v>0</v>
      </c>
      <c r="AT212" s="144">
        <f t="shared" si="571"/>
        <v>0</v>
      </c>
      <c r="AU212" s="144">
        <f t="shared" si="571"/>
        <v>0</v>
      </c>
      <c r="AV212" s="144">
        <f>IFERROR(SUM(AL212:AU212), 0)</f>
        <v>1.2509999999999999</v>
      </c>
      <c r="AW212" s="144">
        <f t="shared" ref="AW212:BF212" si="572">IFERROR(SUM(AW11,AW14,AW17,AW20,AW29,AW35,AW38,AW41,AW44,AW47,AW50,AW53,AW56,AW65,AW71,AW74,AW80,AW86,AW89,AW92,AW95,AW101,AW104,AW107,AW110,AW125,AW128,AW131,AW134,AW137,AW143,AW146,AW149,AW152,AW155,AW158,AW161,AW191,AW23,AW26,AW32,AW59,AW62,AW68,AW77,AW83,AW98,AW122,AW167,AW170,AW173,AW176,AW179,AW182,AW185,AW188,AW197,AW199,AW201,AW203,AW205), 0)</f>
        <v>0.99</v>
      </c>
      <c r="AX212" s="144">
        <f t="shared" si="572"/>
        <v>0.3680000000000001</v>
      </c>
      <c r="AY212" s="144">
        <f t="shared" si="572"/>
        <v>0.18900000000000003</v>
      </c>
      <c r="AZ212" s="144">
        <f t="shared" si="572"/>
        <v>1.6289999999999998</v>
      </c>
      <c r="BA212" s="144">
        <f t="shared" si="572"/>
        <v>0</v>
      </c>
      <c r="BB212" s="144">
        <f t="shared" si="572"/>
        <v>0</v>
      </c>
      <c r="BC212" s="144">
        <f t="shared" si="572"/>
        <v>1.542</v>
      </c>
      <c r="BD212" s="144">
        <f t="shared" si="572"/>
        <v>0</v>
      </c>
      <c r="BE212" s="144">
        <f t="shared" si="572"/>
        <v>0</v>
      </c>
      <c r="BF212" s="144">
        <f t="shared" si="572"/>
        <v>0</v>
      </c>
      <c r="BG212" s="144">
        <f>IFERROR(SUM(AW212:BF212), 0)</f>
        <v>4.718</v>
      </c>
      <c r="BH212" s="144">
        <f t="shared" ref="BH212:BQ212" si="573">IFERROR(SUM(BH11,BH14,BH17,BH20,BH29,BH35,BH38,BH41,BH44,BH47,BH50,BH53,BH56,BH65,BH71,BH74,BH80,BH86,BH89,BH92,BH95,BH101,BH104,BH107,BH110,BH125,BH128,BH131,BH134,BH137,BH143,BH146,BH149,BH152,BH155,BH158,BH161,BH191,BH23,BH26,BH32,BH59,BH62,BH68,BH77,BH83,BH98,BH122,BH167,BH170,BH173,BH176,BH179,BH182,BH185,BH188,BH197,BH199,BH201,BH203,BH205), 0)</f>
        <v>1.4739999999999998</v>
      </c>
      <c r="BI212" s="144">
        <f t="shared" si="573"/>
        <v>0.53800000000000003</v>
      </c>
      <c r="BJ212" s="144">
        <f t="shared" si="573"/>
        <v>0.27600000000000002</v>
      </c>
      <c r="BK212" s="144">
        <f t="shared" si="573"/>
        <v>2.9249999999999994</v>
      </c>
      <c r="BL212" s="144">
        <f t="shared" si="573"/>
        <v>0</v>
      </c>
      <c r="BM212" s="144">
        <f t="shared" si="573"/>
        <v>0</v>
      </c>
      <c r="BN212" s="144">
        <f t="shared" si="573"/>
        <v>3.9419999999999997</v>
      </c>
      <c r="BO212" s="144">
        <f t="shared" si="573"/>
        <v>0</v>
      </c>
      <c r="BP212" s="144">
        <f t="shared" si="573"/>
        <v>0</v>
      </c>
      <c r="BQ212" s="144">
        <f t="shared" si="573"/>
        <v>0</v>
      </c>
      <c r="BR212" s="144">
        <f>IFERROR(SUM(BH212:BQ212), 0)</f>
        <v>9.1549999999999994</v>
      </c>
      <c r="BS212" s="144">
        <f t="shared" ref="BS212:CB212" si="574">IFERROR(SUM(BS11,BS14,BS17,BS20,BS29,BS35,BS38,BS41,BS44,BS47,BS50,BS53,BS56,BS65,BS71,BS74,BS80,BS86,BS89,BS92,BS95,BS101,BS104,BS107,BS110,BS125,BS128,BS131,BS134,BS137,BS143,BS146,BS149,BS152,BS155,BS158,BS161,BS191,BS23,BS26,BS32,BS59,BS62,BS68,BS77,BS83,BS98,BS122,BS167,BS170,BS173,BS176,BS179,BS182,BS185,BS188,BS197,BS199,BS201,BS203,BS205), 0)</f>
        <v>1.9370000000000001</v>
      </c>
      <c r="BT212" s="144">
        <f t="shared" si="574"/>
        <v>0.71299999999999997</v>
      </c>
      <c r="BU212" s="144">
        <f t="shared" si="574"/>
        <v>0.36599999999999999</v>
      </c>
      <c r="BV212" s="144">
        <f t="shared" si="574"/>
        <v>4.548</v>
      </c>
      <c r="BW212" s="144">
        <f t="shared" si="574"/>
        <v>0</v>
      </c>
      <c r="BX212" s="144">
        <f t="shared" si="574"/>
        <v>0</v>
      </c>
      <c r="BY212" s="144">
        <f t="shared" si="574"/>
        <v>6.4060000000000006</v>
      </c>
      <c r="BZ212" s="144">
        <f t="shared" si="574"/>
        <v>0</v>
      </c>
      <c r="CA212" s="144">
        <f t="shared" si="574"/>
        <v>0</v>
      </c>
      <c r="CB212" s="144">
        <f t="shared" si="574"/>
        <v>0</v>
      </c>
      <c r="CC212" s="144">
        <f>IFERROR(SUM(BS212:CB212), 0)</f>
        <v>13.97</v>
      </c>
      <c r="CD212" s="144">
        <f t="shared" ref="CD212:CM212" si="575">IFERROR(SUM(CD11,CD14,CD17,CD20,CD29,CD35,CD38,CD41,CD44,CD47,CD50,CD53,CD56,CD65,CD71,CD74,CD80,CD86,CD89,CD92,CD95,CD101,CD104,CD107,CD110,CD125,CD128,CD131,CD134,CD137,CD143,CD146,CD149,CD152,CD155,CD158,CD161,CD191,CD23,CD26,CD32,CD59,CD62,CD68,CD77,CD83,CD98,CD122,CD167,CD170,CD173,CD176,CD179,CD182,CD185,CD188,CD197,CD199,CD201,CD203,CD205), 0)</f>
        <v>2.3679999999999999</v>
      </c>
      <c r="CE212" s="144">
        <f t="shared" si="575"/>
        <v>0.90300000000000002</v>
      </c>
      <c r="CF212" s="144">
        <f t="shared" si="575"/>
        <v>0.46700000000000003</v>
      </c>
      <c r="CG212" s="144">
        <f t="shared" si="575"/>
        <v>13.659000000000001</v>
      </c>
      <c r="CH212" s="144">
        <f t="shared" si="575"/>
        <v>0</v>
      </c>
      <c r="CI212" s="144">
        <f t="shared" si="575"/>
        <v>0</v>
      </c>
      <c r="CJ212" s="144">
        <f t="shared" si="575"/>
        <v>7.0450000000000008</v>
      </c>
      <c r="CK212" s="144">
        <f t="shared" si="575"/>
        <v>0</v>
      </c>
      <c r="CL212" s="144">
        <f t="shared" si="575"/>
        <v>0</v>
      </c>
      <c r="CM212" s="144">
        <f t="shared" si="575"/>
        <v>0</v>
      </c>
      <c r="CN212" s="146">
        <f>IFERROR(SUM(CD212:CM212), 0)</f>
        <v>24.442000000000004</v>
      </c>
      <c r="CO212" s="138"/>
      <c r="CP212" s="147" t="s">
        <v>4068</v>
      </c>
      <c r="CQ212" s="138"/>
      <c r="CR212" s="147"/>
      <c r="CS212" s="55"/>
      <c r="CT212" s="55"/>
      <c r="CU212" s="24" t="s">
        <v>4067</v>
      </c>
      <c r="CV212" s="141" t="s">
        <v>27</v>
      </c>
      <c r="CW212" s="142">
        <v>3</v>
      </c>
      <c r="CX212" s="144" t="s">
        <v>4069</v>
      </c>
      <c r="CY212" s="144" t="s">
        <v>4070</v>
      </c>
      <c r="CZ212" s="144" t="s">
        <v>4071</v>
      </c>
      <c r="DA212" s="144" t="s">
        <v>4072</v>
      </c>
      <c r="DB212" s="144" t="s">
        <v>4073</v>
      </c>
      <c r="DC212" s="144" t="s">
        <v>4074</v>
      </c>
      <c r="DD212" s="144" t="s">
        <v>4075</v>
      </c>
      <c r="DE212" s="144" t="s">
        <v>4076</v>
      </c>
      <c r="DF212" s="144" t="s">
        <v>4077</v>
      </c>
      <c r="DG212" s="144" t="s">
        <v>4078</v>
      </c>
      <c r="DH212" s="144" t="s">
        <v>4079</v>
      </c>
      <c r="DI212" s="144" t="s">
        <v>4069</v>
      </c>
      <c r="DJ212" s="144" t="s">
        <v>4070</v>
      </c>
      <c r="DK212" s="144" t="s">
        <v>4071</v>
      </c>
      <c r="DL212" s="144" t="s">
        <v>4072</v>
      </c>
      <c r="DM212" s="144" t="s">
        <v>4073</v>
      </c>
      <c r="DN212" s="144" t="s">
        <v>4074</v>
      </c>
      <c r="DO212" s="144" t="s">
        <v>4075</v>
      </c>
      <c r="DP212" s="144" t="s">
        <v>4076</v>
      </c>
      <c r="DQ212" s="144" t="s">
        <v>4077</v>
      </c>
      <c r="DR212" s="144" t="s">
        <v>4078</v>
      </c>
      <c r="DS212" s="144" t="s">
        <v>4079</v>
      </c>
      <c r="DT212" s="144" t="s">
        <v>4069</v>
      </c>
      <c r="DU212" s="144" t="s">
        <v>4070</v>
      </c>
      <c r="DV212" s="144" t="s">
        <v>4071</v>
      </c>
      <c r="DW212" s="144" t="s">
        <v>4072</v>
      </c>
      <c r="DX212" s="144" t="s">
        <v>4073</v>
      </c>
      <c r="DY212" s="144" t="s">
        <v>4074</v>
      </c>
      <c r="DZ212" s="144" t="s">
        <v>4075</v>
      </c>
      <c r="EA212" s="144" t="s">
        <v>4076</v>
      </c>
      <c r="EB212" s="144" t="s">
        <v>4077</v>
      </c>
      <c r="EC212" s="144" t="s">
        <v>4078</v>
      </c>
      <c r="ED212" s="144" t="s">
        <v>4079</v>
      </c>
      <c r="EE212" s="144" t="s">
        <v>4069</v>
      </c>
      <c r="EF212" s="144" t="s">
        <v>4070</v>
      </c>
      <c r="EG212" s="144" t="s">
        <v>4071</v>
      </c>
      <c r="EH212" s="144" t="s">
        <v>4072</v>
      </c>
      <c r="EI212" s="144" t="s">
        <v>4073</v>
      </c>
      <c r="EJ212" s="144" t="s">
        <v>4074</v>
      </c>
      <c r="EK212" s="144" t="s">
        <v>4075</v>
      </c>
      <c r="EL212" s="144" t="s">
        <v>4076</v>
      </c>
      <c r="EM212" s="144" t="s">
        <v>4077</v>
      </c>
      <c r="EN212" s="144" t="s">
        <v>4078</v>
      </c>
      <c r="EO212" s="144" t="s">
        <v>4079</v>
      </c>
      <c r="EP212" s="144" t="s">
        <v>4069</v>
      </c>
      <c r="EQ212" s="144" t="s">
        <v>4070</v>
      </c>
      <c r="ER212" s="144" t="s">
        <v>4071</v>
      </c>
      <c r="ES212" s="144" t="s">
        <v>4072</v>
      </c>
      <c r="ET212" s="144" t="s">
        <v>4073</v>
      </c>
      <c r="EU212" s="144" t="s">
        <v>4074</v>
      </c>
      <c r="EV212" s="144" t="s">
        <v>4075</v>
      </c>
      <c r="EW212" s="144" t="s">
        <v>4076</v>
      </c>
      <c r="EX212" s="144" t="s">
        <v>4077</v>
      </c>
      <c r="EY212" s="144" t="s">
        <v>4078</v>
      </c>
      <c r="EZ212" s="144" t="s">
        <v>4079</v>
      </c>
      <c r="FA212" s="144" t="s">
        <v>4069</v>
      </c>
      <c r="FB212" s="144" t="s">
        <v>4070</v>
      </c>
      <c r="FC212" s="144" t="s">
        <v>4071</v>
      </c>
      <c r="FD212" s="144" t="s">
        <v>4072</v>
      </c>
      <c r="FE212" s="144" t="s">
        <v>4073</v>
      </c>
      <c r="FF212" s="144" t="s">
        <v>4074</v>
      </c>
      <c r="FG212" s="144" t="s">
        <v>4075</v>
      </c>
      <c r="FH212" s="144" t="s">
        <v>4076</v>
      </c>
      <c r="FI212" s="144" t="s">
        <v>4077</v>
      </c>
      <c r="FJ212" s="144" t="s">
        <v>4078</v>
      </c>
      <c r="FK212" s="144" t="s">
        <v>4079</v>
      </c>
      <c r="FL212" s="144" t="s">
        <v>4069</v>
      </c>
      <c r="FM212" s="144" t="s">
        <v>4070</v>
      </c>
      <c r="FN212" s="144" t="s">
        <v>4071</v>
      </c>
      <c r="FO212" s="144" t="s">
        <v>4072</v>
      </c>
      <c r="FP212" s="144" t="s">
        <v>4073</v>
      </c>
      <c r="FQ212" s="144" t="s">
        <v>4074</v>
      </c>
      <c r="FR212" s="144" t="s">
        <v>4075</v>
      </c>
      <c r="FS212" s="144" t="s">
        <v>4076</v>
      </c>
      <c r="FT212" s="144" t="s">
        <v>4077</v>
      </c>
      <c r="FU212" s="144" t="s">
        <v>4078</v>
      </c>
      <c r="FV212" s="144" t="s">
        <v>4079</v>
      </c>
      <c r="FW212" s="144" t="s">
        <v>4069</v>
      </c>
      <c r="FX212" s="144" t="s">
        <v>4070</v>
      </c>
      <c r="FY212" s="144" t="s">
        <v>4071</v>
      </c>
      <c r="FZ212" s="144" t="s">
        <v>4072</v>
      </c>
      <c r="GA212" s="144" t="s">
        <v>4073</v>
      </c>
      <c r="GB212" s="144" t="s">
        <v>4074</v>
      </c>
      <c r="GC212" s="144" t="s">
        <v>4075</v>
      </c>
      <c r="GD212" s="144" t="s">
        <v>4076</v>
      </c>
      <c r="GE212" s="148" t="s">
        <v>4077</v>
      </c>
      <c r="GF212" s="148" t="s">
        <v>4078</v>
      </c>
      <c r="GG212" s="146" t="s">
        <v>4079</v>
      </c>
      <c r="GH212" s="138"/>
      <c r="GI212" s="147" t="s">
        <v>4068</v>
      </c>
      <c r="GJ212" s="138"/>
      <c r="GK212" s="147"/>
      <c r="GL212" s="55"/>
    </row>
    <row r="213" spans="1:194" ht="20.25" customHeight="1" thickBot="1">
      <c r="A213" s="86"/>
      <c r="B213" s="30" t="s">
        <v>4080</v>
      </c>
      <c r="C213" s="150" t="s">
        <v>27</v>
      </c>
      <c r="D213" s="151">
        <v>3</v>
      </c>
      <c r="E213" s="152">
        <f t="shared" ref="E213:L213" si="576">IFERROR(E211 + E212, 0)</f>
        <v>11.825000000000001</v>
      </c>
      <c r="F213" s="152">
        <f t="shared" si="576"/>
        <v>4.8469999999999978</v>
      </c>
      <c r="G213" s="152">
        <f t="shared" si="576"/>
        <v>2.714</v>
      </c>
      <c r="H213" s="152">
        <f t="shared" si="576"/>
        <v>43.654000000000003</v>
      </c>
      <c r="I213" s="152">
        <f t="shared" si="576"/>
        <v>3.0000000000000001E-3</v>
      </c>
      <c r="J213" s="152">
        <f t="shared" si="576"/>
        <v>1.6E-2</v>
      </c>
      <c r="K213" s="152">
        <f t="shared" si="576"/>
        <v>3.472</v>
      </c>
      <c r="L213" s="152">
        <f t="shared" si="576"/>
        <v>0.01</v>
      </c>
      <c r="M213" s="152">
        <f>IFERROR(M211 + M212, 0)</f>
        <v>0</v>
      </c>
      <c r="N213" s="152">
        <f>IFERROR(N211 + N212, 0)</f>
        <v>0</v>
      </c>
      <c r="O213" s="152">
        <f>IFERROR(SUM(E213:N213), 0)</f>
        <v>66.540999999999997</v>
      </c>
      <c r="P213" s="152">
        <f t="shared" ref="P213:Y213" si="577">IFERROR(P211 + P212, 0)</f>
        <v>42.392999999999994</v>
      </c>
      <c r="Q213" s="152">
        <f t="shared" si="577"/>
        <v>5.0870999999999995</v>
      </c>
      <c r="R213" s="152">
        <f t="shared" si="577"/>
        <v>2.8489</v>
      </c>
      <c r="S213" s="152">
        <f t="shared" si="577"/>
        <v>65.624999999999986</v>
      </c>
      <c r="T213" s="152">
        <f t="shared" si="577"/>
        <v>0</v>
      </c>
      <c r="U213" s="152">
        <f t="shared" si="577"/>
        <v>0</v>
      </c>
      <c r="V213" s="152">
        <f t="shared" si="577"/>
        <v>0.443</v>
      </c>
      <c r="W213" s="152">
        <f t="shared" si="577"/>
        <v>0</v>
      </c>
      <c r="X213" s="152">
        <f t="shared" si="577"/>
        <v>0</v>
      </c>
      <c r="Y213" s="152">
        <f t="shared" si="577"/>
        <v>0</v>
      </c>
      <c r="Z213" s="152">
        <f>IFERROR(SUM(P213:Y213), 0)</f>
        <v>116.39699999999998</v>
      </c>
      <c r="AA213" s="152">
        <f t="shared" ref="AA213:AJ213" si="578">IFERROR(AA211 + AA212, 0)</f>
        <v>7.7729999999999997</v>
      </c>
      <c r="AB213" s="152">
        <f t="shared" si="578"/>
        <v>10.226000000000001</v>
      </c>
      <c r="AC213" s="152">
        <f t="shared" si="578"/>
        <v>5.7260000000000009</v>
      </c>
      <c r="AD213" s="152">
        <f t="shared" si="578"/>
        <v>69.73099999999998</v>
      </c>
      <c r="AE213" s="152">
        <f t="shared" si="578"/>
        <v>0</v>
      </c>
      <c r="AF213" s="152">
        <f t="shared" si="578"/>
        <v>0</v>
      </c>
      <c r="AG213" s="152">
        <f t="shared" si="578"/>
        <v>3.6989999999999998</v>
      </c>
      <c r="AH213" s="152">
        <f t="shared" si="578"/>
        <v>0</v>
      </c>
      <c r="AI213" s="152">
        <f t="shared" si="578"/>
        <v>0</v>
      </c>
      <c r="AJ213" s="152">
        <f t="shared" si="578"/>
        <v>0</v>
      </c>
      <c r="AK213" s="152">
        <f>IFERROR(SUM(AA213:AJ213), 0)</f>
        <v>97.154999999999987</v>
      </c>
      <c r="AL213" s="152">
        <f t="shared" ref="AL213:AU213" si="579">IFERROR(AL211 + AL212, 0)</f>
        <v>50.008000000000003</v>
      </c>
      <c r="AM213" s="152">
        <f t="shared" si="579"/>
        <v>17.809000000000001</v>
      </c>
      <c r="AN213" s="152">
        <f t="shared" si="579"/>
        <v>9.0550000000000015</v>
      </c>
      <c r="AO213" s="152">
        <f t="shared" si="579"/>
        <v>80.862000000000009</v>
      </c>
      <c r="AP213" s="152">
        <f t="shared" si="579"/>
        <v>0</v>
      </c>
      <c r="AQ213" s="152">
        <f t="shared" si="579"/>
        <v>0</v>
      </c>
      <c r="AR213" s="152">
        <f t="shared" si="579"/>
        <v>11.937999999999999</v>
      </c>
      <c r="AS213" s="152">
        <f t="shared" si="579"/>
        <v>0.189</v>
      </c>
      <c r="AT213" s="152">
        <f t="shared" si="579"/>
        <v>0</v>
      </c>
      <c r="AU213" s="152">
        <f t="shared" si="579"/>
        <v>0</v>
      </c>
      <c r="AV213" s="152">
        <f>IFERROR(SUM(AL213:AU213), 0)</f>
        <v>169.86100000000002</v>
      </c>
      <c r="AW213" s="152">
        <f t="shared" ref="AW213:BF213" si="580">IFERROR(AW211 + AW212, 0)</f>
        <v>89.774999999999991</v>
      </c>
      <c r="AX213" s="152">
        <f t="shared" si="580"/>
        <v>32.847999999999999</v>
      </c>
      <c r="AY213" s="152">
        <f t="shared" si="580"/>
        <v>16.786999999999999</v>
      </c>
      <c r="AZ213" s="152">
        <f t="shared" si="580"/>
        <v>104.66799999999999</v>
      </c>
      <c r="BA213" s="152">
        <f t="shared" si="580"/>
        <v>0</v>
      </c>
      <c r="BB213" s="152">
        <f t="shared" si="580"/>
        <v>0</v>
      </c>
      <c r="BC213" s="152">
        <f t="shared" si="580"/>
        <v>24.702999999999999</v>
      </c>
      <c r="BD213" s="152">
        <f t="shared" si="580"/>
        <v>0.185</v>
      </c>
      <c r="BE213" s="152">
        <f t="shared" si="580"/>
        <v>0</v>
      </c>
      <c r="BF213" s="152">
        <f t="shared" si="580"/>
        <v>0</v>
      </c>
      <c r="BG213" s="152">
        <f>IFERROR(SUM(AW213:BF213), 0)</f>
        <v>268.96599999999995</v>
      </c>
      <c r="BH213" s="152">
        <f t="shared" ref="BH213:BQ213" si="581">IFERROR(BH211 + BH212, 0)</f>
        <v>116.73600000000002</v>
      </c>
      <c r="BI213" s="152">
        <f t="shared" si="581"/>
        <v>43.380999999999986</v>
      </c>
      <c r="BJ213" s="152">
        <f t="shared" si="581"/>
        <v>22.234999999999996</v>
      </c>
      <c r="BK213" s="152">
        <f t="shared" si="581"/>
        <v>95.727999999999994</v>
      </c>
      <c r="BL213" s="152">
        <f t="shared" si="581"/>
        <v>0</v>
      </c>
      <c r="BM213" s="152">
        <f t="shared" si="581"/>
        <v>0</v>
      </c>
      <c r="BN213" s="152">
        <f t="shared" si="581"/>
        <v>46.997000000000007</v>
      </c>
      <c r="BO213" s="152">
        <f t="shared" si="581"/>
        <v>0</v>
      </c>
      <c r="BP213" s="152">
        <f t="shared" si="581"/>
        <v>0</v>
      </c>
      <c r="BQ213" s="152">
        <f t="shared" si="581"/>
        <v>0</v>
      </c>
      <c r="BR213" s="152">
        <f>IFERROR(SUM(BH213:BQ213), 0)</f>
        <v>325.077</v>
      </c>
      <c r="BS213" s="152">
        <f t="shared" ref="BS213:CB213" si="582">IFERROR(BS211 + BS212, 0)</f>
        <v>93.289999999999992</v>
      </c>
      <c r="BT213" s="152">
        <f t="shared" si="582"/>
        <v>34.595000000000006</v>
      </c>
      <c r="BU213" s="152">
        <f t="shared" si="582"/>
        <v>17.728000000000005</v>
      </c>
      <c r="BV213" s="152">
        <f t="shared" si="582"/>
        <v>93.325999999999993</v>
      </c>
      <c r="BW213" s="152">
        <f t="shared" si="582"/>
        <v>0</v>
      </c>
      <c r="BX213" s="152">
        <f t="shared" si="582"/>
        <v>0</v>
      </c>
      <c r="BY213" s="152">
        <f t="shared" si="582"/>
        <v>36.141000000000005</v>
      </c>
      <c r="BZ213" s="152">
        <f t="shared" si="582"/>
        <v>0</v>
      </c>
      <c r="CA213" s="152">
        <f t="shared" si="582"/>
        <v>0</v>
      </c>
      <c r="CB213" s="152">
        <f t="shared" si="582"/>
        <v>0</v>
      </c>
      <c r="CC213" s="152">
        <f>IFERROR(SUM(BS213:CB213), 0)</f>
        <v>275.08</v>
      </c>
      <c r="CD213" s="152">
        <f t="shared" ref="CD213:CM213" si="583">IFERROR(CD211 + CD212, 0)</f>
        <v>55.1</v>
      </c>
      <c r="CE213" s="152">
        <f t="shared" si="583"/>
        <v>19.86</v>
      </c>
      <c r="CF213" s="152">
        <f t="shared" si="583"/>
        <v>10.122</v>
      </c>
      <c r="CG213" s="152">
        <f t="shared" si="583"/>
        <v>73.325000000000003</v>
      </c>
      <c r="CH213" s="152">
        <f t="shared" si="583"/>
        <v>0</v>
      </c>
      <c r="CI213" s="152">
        <f t="shared" si="583"/>
        <v>0</v>
      </c>
      <c r="CJ213" s="152">
        <f t="shared" si="583"/>
        <v>18.943000000000001</v>
      </c>
      <c r="CK213" s="152">
        <f t="shared" si="583"/>
        <v>0</v>
      </c>
      <c r="CL213" s="155">
        <f t="shared" si="583"/>
        <v>0</v>
      </c>
      <c r="CM213" s="155">
        <f t="shared" si="583"/>
        <v>0</v>
      </c>
      <c r="CN213" s="153">
        <f>IFERROR(SUM(CD213:CM213), 0)</f>
        <v>177.35000000000002</v>
      </c>
      <c r="CO213" s="138"/>
      <c r="CP213" s="154" t="s">
        <v>4081</v>
      </c>
      <c r="CQ213" s="138"/>
      <c r="CR213" s="154"/>
      <c r="CS213" s="55"/>
      <c r="CT213" s="55"/>
      <c r="CU213" s="30" t="s">
        <v>4080</v>
      </c>
      <c r="CV213" s="150" t="s">
        <v>27</v>
      </c>
      <c r="CW213" s="151">
        <v>3</v>
      </c>
      <c r="CX213" s="152" t="s">
        <v>4082</v>
      </c>
      <c r="CY213" s="152" t="s">
        <v>4083</v>
      </c>
      <c r="CZ213" s="152" t="s">
        <v>4084</v>
      </c>
      <c r="DA213" s="152" t="s">
        <v>4085</v>
      </c>
      <c r="DB213" s="152" t="s">
        <v>4086</v>
      </c>
      <c r="DC213" s="152" t="s">
        <v>4087</v>
      </c>
      <c r="DD213" s="152" t="s">
        <v>4088</v>
      </c>
      <c r="DE213" s="152" t="s">
        <v>4089</v>
      </c>
      <c r="DF213" s="152" t="s">
        <v>4090</v>
      </c>
      <c r="DG213" s="152" t="s">
        <v>4091</v>
      </c>
      <c r="DH213" s="152" t="s">
        <v>4092</v>
      </c>
      <c r="DI213" s="152" t="s">
        <v>4082</v>
      </c>
      <c r="DJ213" s="152" t="s">
        <v>4083</v>
      </c>
      <c r="DK213" s="152" t="s">
        <v>4084</v>
      </c>
      <c r="DL213" s="152" t="s">
        <v>4085</v>
      </c>
      <c r="DM213" s="152" t="s">
        <v>4086</v>
      </c>
      <c r="DN213" s="152" t="s">
        <v>4087</v>
      </c>
      <c r="DO213" s="152" t="s">
        <v>4088</v>
      </c>
      <c r="DP213" s="152" t="s">
        <v>4089</v>
      </c>
      <c r="DQ213" s="152" t="s">
        <v>4090</v>
      </c>
      <c r="DR213" s="152" t="s">
        <v>4091</v>
      </c>
      <c r="DS213" s="152" t="s">
        <v>4092</v>
      </c>
      <c r="DT213" s="152" t="s">
        <v>4082</v>
      </c>
      <c r="DU213" s="152" t="s">
        <v>4083</v>
      </c>
      <c r="DV213" s="152" t="s">
        <v>4084</v>
      </c>
      <c r="DW213" s="152" t="s">
        <v>4085</v>
      </c>
      <c r="DX213" s="152" t="s">
        <v>4086</v>
      </c>
      <c r="DY213" s="152" t="s">
        <v>4087</v>
      </c>
      <c r="DZ213" s="152" t="s">
        <v>4088</v>
      </c>
      <c r="EA213" s="152" t="s">
        <v>4089</v>
      </c>
      <c r="EB213" s="152" t="s">
        <v>4090</v>
      </c>
      <c r="EC213" s="152" t="s">
        <v>4091</v>
      </c>
      <c r="ED213" s="152" t="s">
        <v>4092</v>
      </c>
      <c r="EE213" s="152" t="s">
        <v>4082</v>
      </c>
      <c r="EF213" s="152" t="s">
        <v>4083</v>
      </c>
      <c r="EG213" s="152" t="s">
        <v>4084</v>
      </c>
      <c r="EH213" s="152" t="s">
        <v>4085</v>
      </c>
      <c r="EI213" s="152" t="s">
        <v>4086</v>
      </c>
      <c r="EJ213" s="152" t="s">
        <v>4087</v>
      </c>
      <c r="EK213" s="152" t="s">
        <v>4088</v>
      </c>
      <c r="EL213" s="152" t="s">
        <v>4089</v>
      </c>
      <c r="EM213" s="152" t="s">
        <v>4090</v>
      </c>
      <c r="EN213" s="152" t="s">
        <v>4091</v>
      </c>
      <c r="EO213" s="152" t="s">
        <v>4092</v>
      </c>
      <c r="EP213" s="152" t="s">
        <v>4082</v>
      </c>
      <c r="EQ213" s="152" t="s">
        <v>4083</v>
      </c>
      <c r="ER213" s="152" t="s">
        <v>4084</v>
      </c>
      <c r="ES213" s="152" t="s">
        <v>4085</v>
      </c>
      <c r="ET213" s="152" t="s">
        <v>4086</v>
      </c>
      <c r="EU213" s="152" t="s">
        <v>4087</v>
      </c>
      <c r="EV213" s="152" t="s">
        <v>4088</v>
      </c>
      <c r="EW213" s="152" t="s">
        <v>4089</v>
      </c>
      <c r="EX213" s="152" t="s">
        <v>4090</v>
      </c>
      <c r="EY213" s="152" t="s">
        <v>4091</v>
      </c>
      <c r="EZ213" s="152" t="s">
        <v>4092</v>
      </c>
      <c r="FA213" s="152" t="s">
        <v>4082</v>
      </c>
      <c r="FB213" s="152" t="s">
        <v>4083</v>
      </c>
      <c r="FC213" s="152" t="s">
        <v>4084</v>
      </c>
      <c r="FD213" s="152" t="s">
        <v>4085</v>
      </c>
      <c r="FE213" s="152" t="s">
        <v>4086</v>
      </c>
      <c r="FF213" s="152" t="s">
        <v>4087</v>
      </c>
      <c r="FG213" s="152" t="s">
        <v>4088</v>
      </c>
      <c r="FH213" s="152" t="s">
        <v>4089</v>
      </c>
      <c r="FI213" s="152" t="s">
        <v>4090</v>
      </c>
      <c r="FJ213" s="152" t="s">
        <v>4091</v>
      </c>
      <c r="FK213" s="152" t="s">
        <v>4092</v>
      </c>
      <c r="FL213" s="152" t="s">
        <v>4082</v>
      </c>
      <c r="FM213" s="152" t="s">
        <v>4083</v>
      </c>
      <c r="FN213" s="152" t="s">
        <v>4084</v>
      </c>
      <c r="FO213" s="152" t="s">
        <v>4085</v>
      </c>
      <c r="FP213" s="152" t="s">
        <v>4086</v>
      </c>
      <c r="FQ213" s="152" t="s">
        <v>4087</v>
      </c>
      <c r="FR213" s="152" t="s">
        <v>4088</v>
      </c>
      <c r="FS213" s="152" t="s">
        <v>4089</v>
      </c>
      <c r="FT213" s="152" t="s">
        <v>4090</v>
      </c>
      <c r="FU213" s="152" t="s">
        <v>4091</v>
      </c>
      <c r="FV213" s="152" t="s">
        <v>4092</v>
      </c>
      <c r="FW213" s="152" t="s">
        <v>4082</v>
      </c>
      <c r="FX213" s="152" t="s">
        <v>4083</v>
      </c>
      <c r="FY213" s="152" t="s">
        <v>4084</v>
      </c>
      <c r="FZ213" s="152" t="s">
        <v>4085</v>
      </c>
      <c r="GA213" s="152" t="s">
        <v>4086</v>
      </c>
      <c r="GB213" s="152" t="s">
        <v>4087</v>
      </c>
      <c r="GC213" s="152" t="s">
        <v>4088</v>
      </c>
      <c r="GD213" s="152" t="s">
        <v>4089</v>
      </c>
      <c r="GE213" s="155" t="s">
        <v>4090</v>
      </c>
      <c r="GF213" s="155" t="s">
        <v>4091</v>
      </c>
      <c r="GG213" s="153" t="s">
        <v>4092</v>
      </c>
      <c r="GH213" s="138"/>
      <c r="GI213" s="154" t="s">
        <v>4081</v>
      </c>
      <c r="GJ213" s="138"/>
      <c r="GK213" s="154"/>
      <c r="GL213" s="55"/>
    </row>
    <row r="214" spans="1:194" ht="20.25" customHeight="1" thickTop="1"/>
  </sheetData>
  <sheetProtection algorithmName="SHA-512" hashValue="uKWV2DBm8bxN7SMtsEPKRD/JfgA3skzqDYv4Ft/0DRh/qKH5fJryhiB3GpoL1ap5Vjq9c9zYtuKw6TewV9fDrw==" saltValue="iiHlpSdBjP4UbgVu9cRf6Q==" spinCount="100000" sheet="1" formatCells="0" formatColumns="0" formatRows="0" insertHyperlinks="0" sort="0" autoFilter="0" pivotTables="0"/>
  <mergeCells count="106">
    <mergeCell ref="DT7:ED7"/>
    <mergeCell ref="EE7:EO7"/>
    <mergeCell ref="EP7:EZ7"/>
    <mergeCell ref="FA7:FK7"/>
    <mergeCell ref="P7:Z7"/>
    <mergeCell ref="AA7:AK7"/>
    <mergeCell ref="AL7:AV7"/>
    <mergeCell ref="AW7:BG7"/>
    <mergeCell ref="BH7:BR7"/>
    <mergeCell ref="BS7:CC7"/>
    <mergeCell ref="GB5:GD5"/>
    <mergeCell ref="GE5:GE6"/>
    <mergeCell ref="GF5:GF6"/>
    <mergeCell ref="GG5:GG6"/>
    <mergeCell ref="GI5:GI7"/>
    <mergeCell ref="GK5:GK7"/>
    <mergeCell ref="FL5:FP5"/>
    <mergeCell ref="FQ5:FS5"/>
    <mergeCell ref="FT5:FT6"/>
    <mergeCell ref="FU5:FU6"/>
    <mergeCell ref="FV5:FV6"/>
    <mergeCell ref="FW5:GA5"/>
    <mergeCell ref="FL7:FV7"/>
    <mergeCell ref="FW7:GG7"/>
    <mergeCell ref="EZ5:EZ6"/>
    <mergeCell ref="FA5:FE5"/>
    <mergeCell ref="FF5:FH5"/>
    <mergeCell ref="FI5:FI6"/>
    <mergeCell ref="FJ5:FJ6"/>
    <mergeCell ref="FK5:FK6"/>
    <mergeCell ref="EN5:EN6"/>
    <mergeCell ref="EO5:EO6"/>
    <mergeCell ref="EP5:ET5"/>
    <mergeCell ref="EU5:EW5"/>
    <mergeCell ref="EX5:EX6"/>
    <mergeCell ref="EY5:EY6"/>
    <mergeCell ref="EB5:EB6"/>
    <mergeCell ref="EC5:EC6"/>
    <mergeCell ref="ED5:ED6"/>
    <mergeCell ref="EE5:EI5"/>
    <mergeCell ref="EJ5:EL5"/>
    <mergeCell ref="EM5:EM6"/>
    <mergeCell ref="DN5:DP5"/>
    <mergeCell ref="DQ5:DQ6"/>
    <mergeCell ref="DR5:DR6"/>
    <mergeCell ref="DS5:DS6"/>
    <mergeCell ref="DT5:DX5"/>
    <mergeCell ref="DY5:EA5"/>
    <mergeCell ref="CX5:DB5"/>
    <mergeCell ref="DC5:DE5"/>
    <mergeCell ref="DF5:DF6"/>
    <mergeCell ref="DG5:DG6"/>
    <mergeCell ref="DH5:DH6"/>
    <mergeCell ref="DI5:DM5"/>
    <mergeCell ref="CN5:CN6"/>
    <mergeCell ref="CP5:CP7"/>
    <mergeCell ref="CR5:CR7"/>
    <mergeCell ref="CU5:CU7"/>
    <mergeCell ref="CV5:CV7"/>
    <mergeCell ref="CW5:CW7"/>
    <mergeCell ref="CD7:CN7"/>
    <mergeCell ref="CX7:DH7"/>
    <mergeCell ref="DI7:DS7"/>
    <mergeCell ref="CB5:CB6"/>
    <mergeCell ref="CC5:CC6"/>
    <mergeCell ref="CD5:CH5"/>
    <mergeCell ref="CI5:CK5"/>
    <mergeCell ref="CL5:CL6"/>
    <mergeCell ref="CM5:CM6"/>
    <mergeCell ref="BP5:BP6"/>
    <mergeCell ref="BQ5:BQ6"/>
    <mergeCell ref="BR5:BR6"/>
    <mergeCell ref="BS5:BW5"/>
    <mergeCell ref="BX5:BZ5"/>
    <mergeCell ref="CA5:CA6"/>
    <mergeCell ref="BB5:BD5"/>
    <mergeCell ref="BE5:BE6"/>
    <mergeCell ref="BF5:BF6"/>
    <mergeCell ref="BG5:BG6"/>
    <mergeCell ref="BH5:BL5"/>
    <mergeCell ref="BM5:BO5"/>
    <mergeCell ref="AL5:AP5"/>
    <mergeCell ref="AQ5:AS5"/>
    <mergeCell ref="AT5:AT6"/>
    <mergeCell ref="AU5:AU6"/>
    <mergeCell ref="AV5:AV6"/>
    <mergeCell ref="AW5:BA5"/>
    <mergeCell ref="AF5:AH5"/>
    <mergeCell ref="AI5:AI6"/>
    <mergeCell ref="AJ5:AJ6"/>
    <mergeCell ref="AK5:AK6"/>
    <mergeCell ref="N5:N6"/>
    <mergeCell ref="O5:O6"/>
    <mergeCell ref="P5:T5"/>
    <mergeCell ref="U5:W5"/>
    <mergeCell ref="X5:X6"/>
    <mergeCell ref="Y5:Y6"/>
    <mergeCell ref="B5:B7"/>
    <mergeCell ref="C5:C7"/>
    <mergeCell ref="D5:D7"/>
    <mergeCell ref="E5:I5"/>
    <mergeCell ref="J5:L5"/>
    <mergeCell ref="M5:M6"/>
    <mergeCell ref="E7:O7"/>
    <mergeCell ref="Z5:Z6"/>
    <mergeCell ref="AA5:AE5"/>
  </mergeCells>
  <pageMargins left="0.7" right="0.7" top="0.75" bottom="0.75" header="0.3" footer="0.3"/>
  <pageSetup paperSize="8" scale="12" orientation="portrait" r:id="rId1"/>
  <headerFooter>
    <oddHeader>&amp;L&amp;F&amp;CSheet: &amp;A&amp;ROFFICIAL</oddHeader>
    <oddFooter>&amp;LPrinted on: &amp;D at &amp;T&amp;CPage &amp;P of &amp;N&amp;ROfwat</oddFooter>
  </headerFooter>
  <rowBreaks count="1" manualBreakCount="1">
    <brk id="164" min="1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2196B-9E3A-4565-9DF8-B36B782FD368}">
  <sheetPr>
    <tabColor rgb="FF0070C0"/>
  </sheetPr>
  <dimension ref="A1:BM514"/>
  <sheetViews>
    <sheetView zoomScale="80" zoomScaleNormal="80" workbookViewId="0">
      <selection activeCell="R8" sqref="R8"/>
    </sheetView>
  </sheetViews>
  <sheetFormatPr defaultRowHeight="13.9"/>
  <cols>
    <col min="2" max="2" width="14.75" bestFit="1" customWidth="1"/>
    <col min="3" max="3" width="12.625" bestFit="1" customWidth="1"/>
    <col min="4" max="4" width="18.5" bestFit="1" customWidth="1"/>
  </cols>
  <sheetData>
    <row r="1" spans="1:65" s="169" customFormat="1" ht="31.5" customHeight="1">
      <c r="A1" s="217"/>
      <c r="B1" s="171" t="s">
        <v>4093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</row>
    <row r="2" spans="1:65" s="169" customFormat="1" ht="30" customHeight="1">
      <c r="A2" s="217"/>
      <c r="B2" s="173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428" t="s">
        <v>2</v>
      </c>
      <c r="AL2" s="428"/>
      <c r="AM2" s="428"/>
      <c r="AN2" s="428"/>
      <c r="AO2" s="428"/>
      <c r="AP2" s="428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</row>
    <row r="3" spans="1:65" s="169" customFormat="1" ht="25.5" customHeight="1">
      <c r="A3" s="217"/>
      <c r="B3" s="218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</row>
    <row r="4" spans="1:65" s="169" customFormat="1" ht="57.75" customHeight="1">
      <c r="A4" s="217"/>
      <c r="B4" s="429" t="s">
        <v>4094</v>
      </c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217"/>
      <c r="AJ4" s="219"/>
      <c r="AK4" s="176" t="s">
        <v>4094</v>
      </c>
      <c r="AL4" s="176"/>
      <c r="AM4" s="176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</row>
    <row r="5" spans="1:65" s="169" customFormat="1" ht="18" customHeight="1" thickBo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</row>
    <row r="6" spans="1:65" s="169" customFormat="1" ht="21.75" customHeight="1">
      <c r="A6" s="217"/>
      <c r="B6" s="430" t="s">
        <v>5</v>
      </c>
      <c r="C6" s="432" t="s">
        <v>4095</v>
      </c>
      <c r="D6" s="432" t="s">
        <v>4096</v>
      </c>
      <c r="E6" s="434" t="s">
        <v>6</v>
      </c>
      <c r="F6" s="434" t="s">
        <v>7</v>
      </c>
      <c r="G6" s="425" t="s">
        <v>4097</v>
      </c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7"/>
      <c r="AE6" s="221"/>
      <c r="AF6" s="436" t="s">
        <v>11</v>
      </c>
      <c r="AG6" s="221"/>
      <c r="AH6" s="436" t="s">
        <v>12</v>
      </c>
      <c r="AI6" s="221"/>
      <c r="AJ6" s="221"/>
      <c r="AK6" s="430" t="s">
        <v>5</v>
      </c>
      <c r="AL6" s="432" t="s">
        <v>4095</v>
      </c>
      <c r="AM6" s="434" t="s">
        <v>4096</v>
      </c>
      <c r="AN6" s="438" t="s">
        <v>6</v>
      </c>
      <c r="AO6" s="432" t="s">
        <v>7</v>
      </c>
      <c r="AP6" s="425" t="s">
        <v>4097</v>
      </c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7"/>
    </row>
    <row r="7" spans="1:65" s="169" customFormat="1" ht="21.75" customHeight="1" thickBot="1">
      <c r="A7" s="217"/>
      <c r="B7" s="431"/>
      <c r="C7" s="433"/>
      <c r="D7" s="433"/>
      <c r="E7" s="435"/>
      <c r="F7" s="435"/>
      <c r="G7" s="222" t="s">
        <v>4098</v>
      </c>
      <c r="H7" s="222" t="s">
        <v>4099</v>
      </c>
      <c r="I7" s="222" t="s">
        <v>4100</v>
      </c>
      <c r="J7" s="222" t="s">
        <v>4101</v>
      </c>
      <c r="K7" s="222" t="s">
        <v>4102</v>
      </c>
      <c r="L7" s="222" t="s">
        <v>4103</v>
      </c>
      <c r="M7" s="222" t="s">
        <v>4104</v>
      </c>
      <c r="N7" s="222" t="s">
        <v>4105</v>
      </c>
      <c r="O7" s="222" t="s">
        <v>4106</v>
      </c>
      <c r="P7" s="222" t="s">
        <v>4107</v>
      </c>
      <c r="Q7" s="222" t="s">
        <v>4108</v>
      </c>
      <c r="R7" s="222" t="s">
        <v>17</v>
      </c>
      <c r="S7" s="222" t="s">
        <v>18</v>
      </c>
      <c r="T7" s="222" t="s">
        <v>19</v>
      </c>
      <c r="U7" s="222" t="s">
        <v>20</v>
      </c>
      <c r="V7" s="222" t="s">
        <v>21</v>
      </c>
      <c r="W7" s="222" t="s">
        <v>22</v>
      </c>
      <c r="X7" s="222" t="s">
        <v>23</v>
      </c>
      <c r="Y7" s="222" t="s">
        <v>24</v>
      </c>
      <c r="Z7" s="222" t="s">
        <v>4109</v>
      </c>
      <c r="AA7" s="222" t="s">
        <v>4110</v>
      </c>
      <c r="AB7" s="222" t="s">
        <v>4111</v>
      </c>
      <c r="AC7" s="222" t="s">
        <v>4112</v>
      </c>
      <c r="AD7" s="223" t="s">
        <v>4113</v>
      </c>
      <c r="AE7" s="221"/>
      <c r="AF7" s="437"/>
      <c r="AG7" s="221"/>
      <c r="AH7" s="437"/>
      <c r="AI7" s="221"/>
      <c r="AJ7" s="221"/>
      <c r="AK7" s="431"/>
      <c r="AL7" s="433"/>
      <c r="AM7" s="435"/>
      <c r="AN7" s="439"/>
      <c r="AO7" s="433"/>
      <c r="AP7" s="222" t="s">
        <v>4098</v>
      </c>
      <c r="AQ7" s="222" t="s">
        <v>4099</v>
      </c>
      <c r="AR7" s="222" t="s">
        <v>4100</v>
      </c>
      <c r="AS7" s="222" t="s">
        <v>4101</v>
      </c>
      <c r="AT7" s="222" t="s">
        <v>4102</v>
      </c>
      <c r="AU7" s="222" t="s">
        <v>4103</v>
      </c>
      <c r="AV7" s="222" t="s">
        <v>4104</v>
      </c>
      <c r="AW7" s="222" t="s">
        <v>4105</v>
      </c>
      <c r="AX7" s="222" t="s">
        <v>4106</v>
      </c>
      <c r="AY7" s="222" t="s">
        <v>4107</v>
      </c>
      <c r="AZ7" s="222" t="s">
        <v>4108</v>
      </c>
      <c r="BA7" s="222" t="s">
        <v>17</v>
      </c>
      <c r="BB7" s="222" t="s">
        <v>18</v>
      </c>
      <c r="BC7" s="222" t="s">
        <v>19</v>
      </c>
      <c r="BD7" s="222" t="s">
        <v>20</v>
      </c>
      <c r="BE7" s="222" t="s">
        <v>21</v>
      </c>
      <c r="BF7" s="222" t="s">
        <v>22</v>
      </c>
      <c r="BG7" s="222" t="s">
        <v>23</v>
      </c>
      <c r="BH7" s="222" t="s">
        <v>24</v>
      </c>
      <c r="BI7" s="222" t="s">
        <v>4109</v>
      </c>
      <c r="BJ7" s="222" t="s">
        <v>4110</v>
      </c>
      <c r="BK7" s="222" t="s">
        <v>4111</v>
      </c>
      <c r="BL7" s="222" t="s">
        <v>4112</v>
      </c>
      <c r="BM7" s="223" t="s">
        <v>4113</v>
      </c>
    </row>
    <row r="8" spans="1:65" ht="15">
      <c r="B8" s="224" t="s">
        <v>4114</v>
      </c>
      <c r="C8" s="338" t="s">
        <v>4115</v>
      </c>
      <c r="D8" s="356" t="s">
        <v>4116</v>
      </c>
      <c r="E8" s="225" t="s">
        <v>4117</v>
      </c>
      <c r="F8" s="226">
        <v>2</v>
      </c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37">
        <f>'OUT5 Bespoke'!Q11</f>
        <v>0.52256944444444442</v>
      </c>
      <c r="S8" s="337">
        <f>'OUT5 Bespoke'!R11</f>
        <v>0.52256944444444442</v>
      </c>
      <c r="T8" s="337">
        <f>'OUT5 Bespoke'!S11</f>
        <v>0.52907986111111116</v>
      </c>
      <c r="U8" s="337">
        <f>'OUT5 Bespoke'!T11</f>
        <v>0.52907986111111116</v>
      </c>
      <c r="V8" s="337">
        <f>'OUT5 Bespoke'!U11</f>
        <v>0.53342013888888884</v>
      </c>
      <c r="W8" s="337">
        <f>'OUT5 Bespoke'!V11</f>
        <v>0.55859375</v>
      </c>
      <c r="X8" s="337">
        <f>'OUT5 Bespoke'!W11</f>
        <v>0.58420138888888884</v>
      </c>
      <c r="Y8" s="337">
        <f>'OUT5 Bespoke'!X11</f>
        <v>0.60980902777777779</v>
      </c>
      <c r="Z8" s="337">
        <f>'OUT5 Bespoke'!Y11</f>
        <v>0.60980902777777779</v>
      </c>
      <c r="AA8" s="337">
        <f>'OUT5 Bespoke'!Z11</f>
        <v>0.60980902777777779</v>
      </c>
      <c r="AB8" s="337">
        <f>'OUT5 Bespoke'!AA11</f>
        <v>0.60980902777777779</v>
      </c>
      <c r="AC8" s="337">
        <f>'OUT5 Bespoke'!AB11</f>
        <v>0.60980902777777779</v>
      </c>
      <c r="AD8" s="337">
        <f>'OUT5 Bespoke'!AC11</f>
        <v>0.60980902777777779</v>
      </c>
    </row>
    <row r="9" spans="1:65" s="227" customFormat="1"/>
    <row r="10" spans="1:65" s="227" customFormat="1"/>
    <row r="11" spans="1:65" s="227" customFormat="1"/>
    <row r="12" spans="1:65" s="227" customFormat="1"/>
    <row r="13" spans="1:65" s="227" customFormat="1"/>
    <row r="14" spans="1:65" s="227" customFormat="1"/>
    <row r="15" spans="1:65" s="227" customFormat="1"/>
    <row r="16" spans="1:65" s="227" customFormat="1"/>
    <row r="17" s="227" customFormat="1"/>
    <row r="18" s="227" customFormat="1"/>
    <row r="19" s="227" customFormat="1"/>
    <row r="20" s="227" customFormat="1"/>
    <row r="21" s="227" customFormat="1"/>
    <row r="22" s="227" customFormat="1"/>
    <row r="23" s="227" customFormat="1"/>
    <row r="24" s="227" customFormat="1"/>
    <row r="25" s="227" customFormat="1"/>
    <row r="26" s="227" customFormat="1"/>
    <row r="27" s="227" customFormat="1"/>
    <row r="28" s="227" customFormat="1"/>
    <row r="29" s="227" customFormat="1"/>
    <row r="30" s="227" customFormat="1"/>
    <row r="31" s="227" customFormat="1"/>
    <row r="32" s="227" customFormat="1"/>
    <row r="33" s="227" customFormat="1"/>
    <row r="34" s="227" customFormat="1"/>
    <row r="35" s="227" customFormat="1"/>
    <row r="36" s="227" customFormat="1"/>
    <row r="37" s="227" customFormat="1"/>
    <row r="38" s="227" customFormat="1"/>
    <row r="39" s="227" customFormat="1"/>
    <row r="40" s="227" customFormat="1"/>
    <row r="41" s="227" customFormat="1"/>
    <row r="42" s="227" customFormat="1"/>
    <row r="43" s="227" customFormat="1"/>
    <row r="44" s="227" customFormat="1"/>
    <row r="45" s="227" customFormat="1"/>
    <row r="46" s="227" customFormat="1"/>
    <row r="47" s="227" customFormat="1"/>
    <row r="48" s="227" customFormat="1"/>
    <row r="49" s="227" customFormat="1"/>
    <row r="50" s="227" customFormat="1"/>
    <row r="51" s="227" customFormat="1"/>
    <row r="52" s="227" customFormat="1"/>
    <row r="53" s="227" customFormat="1"/>
    <row r="54" s="227" customFormat="1"/>
    <row r="55" s="227" customFormat="1"/>
    <row r="56" s="227" customFormat="1"/>
    <row r="57" s="227" customFormat="1"/>
    <row r="58" s="227" customFormat="1"/>
    <row r="59" s="227" customFormat="1"/>
    <row r="60" s="227" customFormat="1"/>
    <row r="61" s="227" customFormat="1"/>
    <row r="62" s="227" customFormat="1"/>
    <row r="63" s="227" customFormat="1"/>
    <row r="64" s="227" customFormat="1"/>
    <row r="65" s="227" customFormat="1"/>
    <row r="66" s="227" customFormat="1"/>
    <row r="67" s="227" customFormat="1"/>
    <row r="68" s="227" customFormat="1"/>
    <row r="69" s="227" customFormat="1"/>
    <row r="70" s="227" customFormat="1"/>
    <row r="71" s="227" customFormat="1"/>
    <row r="72" s="227" customFormat="1"/>
    <row r="73" s="227" customFormat="1"/>
    <row r="74" s="227" customFormat="1"/>
    <row r="75" s="227" customFormat="1"/>
    <row r="76" s="227" customFormat="1"/>
    <row r="77" s="227" customFormat="1"/>
    <row r="78" s="227" customFormat="1"/>
    <row r="79" s="227" customFormat="1"/>
    <row r="80" s="227" customFormat="1"/>
    <row r="81" s="227" customFormat="1"/>
    <row r="82" s="227" customFormat="1"/>
    <row r="83" s="227" customFormat="1"/>
    <row r="84" s="227" customFormat="1"/>
    <row r="85" s="227" customFormat="1"/>
    <row r="86" s="227" customFormat="1"/>
    <row r="87" s="227" customFormat="1"/>
    <row r="88" s="227" customFormat="1"/>
    <row r="89" s="227" customFormat="1"/>
    <row r="90" s="227" customFormat="1"/>
    <row r="91" s="227" customFormat="1"/>
    <row r="92" s="227" customFormat="1"/>
    <row r="93" s="227" customFormat="1"/>
    <row r="94" s="227" customFormat="1"/>
    <row r="95" s="227" customFormat="1"/>
    <row r="96" s="227" customFormat="1"/>
    <row r="97" s="227" customFormat="1"/>
    <row r="98" s="227" customFormat="1"/>
    <row r="99" s="227" customFormat="1"/>
    <row r="100" s="227" customFormat="1"/>
    <row r="101" s="227" customFormat="1"/>
    <row r="102" s="227" customFormat="1"/>
    <row r="103" s="227" customFormat="1"/>
    <row r="104" s="227" customFormat="1"/>
    <row r="105" s="227" customFormat="1"/>
    <row r="106" s="227" customFormat="1"/>
    <row r="107" s="227" customFormat="1"/>
    <row r="108" s="227" customFormat="1"/>
    <row r="109" s="227" customFormat="1"/>
    <row r="110" s="227" customFormat="1"/>
    <row r="111" s="227" customFormat="1"/>
    <row r="112" s="227" customFormat="1"/>
    <row r="113" s="227" customFormat="1"/>
    <row r="114" s="227" customFormat="1"/>
    <row r="115" s="227" customFormat="1"/>
    <row r="116" s="227" customFormat="1"/>
    <row r="117" s="227" customFormat="1"/>
    <row r="118" s="227" customFormat="1"/>
    <row r="119" s="227" customFormat="1"/>
    <row r="120" s="227" customFormat="1"/>
    <row r="121" s="227" customFormat="1"/>
    <row r="122" s="227" customFormat="1"/>
    <row r="123" s="227" customFormat="1"/>
    <row r="124" s="227" customFormat="1"/>
    <row r="125" s="227" customFormat="1"/>
    <row r="126" s="227" customFormat="1"/>
    <row r="127" s="227" customFormat="1"/>
    <row r="128" s="227" customFormat="1"/>
    <row r="129" s="227" customFormat="1"/>
    <row r="130" s="227" customFormat="1"/>
    <row r="131" s="227" customFormat="1"/>
    <row r="132" s="227" customFormat="1"/>
    <row r="133" s="227" customFormat="1"/>
    <row r="134" s="227" customFormat="1"/>
    <row r="135" s="227" customFormat="1"/>
    <row r="136" s="227" customFormat="1"/>
    <row r="137" s="227" customFormat="1"/>
    <row r="138" s="227" customFormat="1"/>
    <row r="139" s="227" customFormat="1"/>
    <row r="140" s="227" customFormat="1"/>
    <row r="141" s="227" customFormat="1"/>
    <row r="142" s="227" customFormat="1"/>
    <row r="143" s="227" customFormat="1"/>
    <row r="144" s="227" customFormat="1"/>
    <row r="145" s="227" customFormat="1"/>
    <row r="146" s="227" customFormat="1"/>
    <row r="147" s="227" customFormat="1"/>
    <row r="148" s="227" customFormat="1"/>
    <row r="149" s="227" customFormat="1"/>
    <row r="150" s="227" customFormat="1"/>
    <row r="151" s="227" customFormat="1"/>
    <row r="152" s="227" customFormat="1"/>
    <row r="153" s="227" customFormat="1"/>
    <row r="154" s="227" customFormat="1"/>
    <row r="155" s="227" customFormat="1"/>
    <row r="156" s="227" customFormat="1"/>
    <row r="157" s="227" customFormat="1"/>
    <row r="158" s="227" customFormat="1"/>
    <row r="159" s="227" customFormat="1"/>
    <row r="160" s="227" customFormat="1"/>
    <row r="161" s="227" customFormat="1"/>
    <row r="162" s="227" customFormat="1"/>
    <row r="163" s="227" customFormat="1"/>
    <row r="164" s="227" customFormat="1"/>
    <row r="165" s="227" customFormat="1"/>
    <row r="166" s="227" customFormat="1"/>
    <row r="167" s="227" customFormat="1"/>
    <row r="168" s="227" customFormat="1"/>
    <row r="169" s="227" customFormat="1"/>
    <row r="170" s="227" customFormat="1"/>
    <row r="171" s="227" customFormat="1"/>
    <row r="172" s="227" customFormat="1"/>
    <row r="173" s="227" customFormat="1"/>
    <row r="174" s="227" customFormat="1"/>
    <row r="175" s="227" customFormat="1"/>
    <row r="176" s="227" customFormat="1"/>
    <row r="177" s="227" customFormat="1"/>
    <row r="178" s="227" customFormat="1"/>
    <row r="179" s="227" customFormat="1"/>
    <row r="180" s="227" customFormat="1"/>
    <row r="181" s="227" customFormat="1"/>
    <row r="182" s="227" customFormat="1"/>
    <row r="183" s="227" customFormat="1"/>
    <row r="184" s="227" customFormat="1"/>
    <row r="185" s="227" customFormat="1"/>
    <row r="186" s="227" customFormat="1"/>
    <row r="187" s="227" customFormat="1"/>
    <row r="188" s="227" customFormat="1"/>
    <row r="189" s="227" customFormat="1"/>
    <row r="190" s="227" customFormat="1"/>
    <row r="191" s="227" customFormat="1"/>
    <row r="192" s="227" customFormat="1"/>
    <row r="193" s="227" customFormat="1"/>
    <row r="194" s="227" customFormat="1"/>
    <row r="195" s="227" customFormat="1"/>
    <row r="196" s="227" customFormat="1"/>
    <row r="197" s="227" customFormat="1"/>
    <row r="198" s="227" customFormat="1"/>
    <row r="199" s="227" customFormat="1"/>
    <row r="200" s="227" customFormat="1"/>
    <row r="201" s="227" customFormat="1"/>
    <row r="202" s="227" customFormat="1"/>
    <row r="203" s="227" customFormat="1"/>
    <row r="204" s="227" customFormat="1"/>
    <row r="205" s="227" customFormat="1"/>
    <row r="206" s="227" customFormat="1"/>
    <row r="207" s="227" customFormat="1"/>
    <row r="208" s="227" customFormat="1"/>
    <row r="209" s="227" customFormat="1"/>
    <row r="210" s="227" customFormat="1"/>
    <row r="211" s="227" customFormat="1"/>
    <row r="212" s="227" customFormat="1"/>
    <row r="213" s="227" customFormat="1"/>
    <row r="214" s="227" customFormat="1"/>
    <row r="215" s="227" customFormat="1"/>
    <row r="216" s="227" customFormat="1"/>
    <row r="217" s="227" customFormat="1"/>
    <row r="218" s="227" customFormat="1"/>
    <row r="219" s="227" customFormat="1"/>
    <row r="220" s="227" customFormat="1"/>
    <row r="221" s="227" customFormat="1"/>
    <row r="222" s="227" customFormat="1"/>
    <row r="223" s="227" customFormat="1"/>
    <row r="224" s="227" customFormat="1"/>
    <row r="225" s="227" customFormat="1"/>
    <row r="226" s="227" customFormat="1"/>
    <row r="227" s="227" customFormat="1"/>
    <row r="228" s="227" customFormat="1"/>
    <row r="229" s="227" customFormat="1"/>
    <row r="230" s="227" customFormat="1"/>
    <row r="231" s="227" customFormat="1"/>
    <row r="232" s="227" customFormat="1"/>
    <row r="233" s="227" customFormat="1"/>
    <row r="234" s="227" customFormat="1"/>
    <row r="235" s="227" customFormat="1"/>
    <row r="236" s="227" customFormat="1"/>
    <row r="237" s="227" customFormat="1"/>
    <row r="238" s="227" customFormat="1"/>
    <row r="239" s="227" customFormat="1"/>
    <row r="240" s="227" customFormat="1"/>
    <row r="241" s="227" customFormat="1"/>
    <row r="242" s="227" customFormat="1"/>
    <row r="243" s="227" customFormat="1"/>
    <row r="244" s="227" customFormat="1"/>
    <row r="245" s="227" customFormat="1"/>
    <row r="246" s="227" customFormat="1"/>
    <row r="247" s="227" customFormat="1"/>
    <row r="248" s="227" customFormat="1"/>
    <row r="249" s="227" customFormat="1"/>
    <row r="250" s="227" customFormat="1"/>
    <row r="251" s="227" customFormat="1"/>
    <row r="252" s="227" customFormat="1"/>
    <row r="253" s="227" customFormat="1"/>
    <row r="254" s="227" customFormat="1"/>
    <row r="255" s="227" customFormat="1"/>
    <row r="256" s="227" customFormat="1"/>
    <row r="257" s="227" customFormat="1"/>
    <row r="258" s="227" customFormat="1"/>
    <row r="259" s="227" customFormat="1"/>
    <row r="260" s="227" customFormat="1"/>
    <row r="261" s="227" customFormat="1"/>
    <row r="262" s="227" customFormat="1"/>
    <row r="263" s="227" customFormat="1"/>
    <row r="264" s="227" customFormat="1"/>
    <row r="265" s="227" customFormat="1"/>
    <row r="266" s="227" customFormat="1"/>
    <row r="267" s="227" customFormat="1"/>
    <row r="268" s="227" customFormat="1"/>
    <row r="269" s="227" customFormat="1"/>
    <row r="270" s="227" customFormat="1"/>
    <row r="271" s="227" customFormat="1"/>
    <row r="272" s="227" customFormat="1"/>
    <row r="273" s="227" customFormat="1"/>
    <row r="274" s="227" customFormat="1"/>
    <row r="275" s="227" customFormat="1"/>
    <row r="276" s="227" customFormat="1"/>
    <row r="277" s="227" customFormat="1"/>
    <row r="278" s="227" customFormat="1"/>
    <row r="279" s="227" customFormat="1"/>
    <row r="280" s="227" customFormat="1"/>
    <row r="281" s="227" customFormat="1"/>
    <row r="282" s="227" customFormat="1"/>
    <row r="283" s="227" customFormat="1"/>
    <row r="284" s="227" customFormat="1"/>
    <row r="285" s="227" customFormat="1"/>
    <row r="286" s="227" customFormat="1"/>
    <row r="287" s="227" customFormat="1"/>
    <row r="288" s="227" customFormat="1"/>
    <row r="289" s="227" customFormat="1"/>
    <row r="290" s="227" customFormat="1"/>
    <row r="291" s="227" customFormat="1"/>
    <row r="292" s="227" customFormat="1"/>
    <row r="293" s="227" customFormat="1"/>
    <row r="294" s="227" customFormat="1"/>
    <row r="295" s="227" customFormat="1"/>
    <row r="296" s="227" customFormat="1"/>
    <row r="297" s="227" customFormat="1"/>
    <row r="298" s="227" customFormat="1"/>
    <row r="299" s="227" customFormat="1"/>
    <row r="300" s="227" customFormat="1"/>
    <row r="301" s="227" customFormat="1"/>
    <row r="302" s="227" customFormat="1"/>
    <row r="303" s="227" customFormat="1"/>
    <row r="304" s="227" customFormat="1"/>
    <row r="305" s="227" customFormat="1"/>
    <row r="306" s="227" customFormat="1"/>
    <row r="307" s="227" customFormat="1"/>
    <row r="308" s="227" customFormat="1"/>
    <row r="309" s="227" customFormat="1"/>
    <row r="310" s="227" customFormat="1"/>
    <row r="311" s="227" customFormat="1"/>
    <row r="312" s="227" customFormat="1"/>
    <row r="313" s="227" customFormat="1"/>
    <row r="314" s="227" customFormat="1"/>
    <row r="315" s="227" customFormat="1"/>
    <row r="316" s="227" customFormat="1"/>
    <row r="317" s="227" customFormat="1"/>
    <row r="318" s="227" customFormat="1"/>
    <row r="319" s="227" customFormat="1"/>
    <row r="320" s="227" customFormat="1"/>
    <row r="321" s="227" customFormat="1"/>
    <row r="322" s="227" customFormat="1"/>
    <row r="323" s="227" customFormat="1"/>
    <row r="324" s="227" customFormat="1"/>
    <row r="325" s="227" customFormat="1"/>
    <row r="326" s="227" customFormat="1"/>
    <row r="327" s="227" customFormat="1"/>
    <row r="328" s="227" customFormat="1"/>
    <row r="329" s="227" customFormat="1"/>
    <row r="330" s="227" customFormat="1"/>
    <row r="331" s="227" customFormat="1"/>
    <row r="332" s="227" customFormat="1"/>
    <row r="333" s="227" customFormat="1"/>
    <row r="334" s="227" customFormat="1"/>
    <row r="335" s="227" customFormat="1"/>
    <row r="336" s="227" customFormat="1"/>
    <row r="337" s="227" customFormat="1"/>
    <row r="338" s="227" customFormat="1"/>
    <row r="339" s="227" customFormat="1"/>
    <row r="340" s="227" customFormat="1"/>
    <row r="341" s="227" customFormat="1"/>
    <row r="342" s="227" customFormat="1"/>
    <row r="343" s="227" customFormat="1"/>
    <row r="344" s="227" customFormat="1"/>
    <row r="345" s="227" customFormat="1"/>
    <row r="346" s="227" customFormat="1"/>
    <row r="347" s="227" customFormat="1"/>
    <row r="348" s="227" customFormat="1"/>
    <row r="349" s="227" customFormat="1"/>
    <row r="350" s="227" customFormat="1"/>
    <row r="351" s="227" customFormat="1"/>
    <row r="352" s="227" customFormat="1"/>
    <row r="353" s="227" customFormat="1"/>
    <row r="354" s="227" customFormat="1"/>
    <row r="355" s="227" customFormat="1"/>
    <row r="356" s="227" customFormat="1"/>
    <row r="357" s="227" customFormat="1"/>
    <row r="358" s="227" customFormat="1"/>
    <row r="359" s="227" customFormat="1"/>
    <row r="360" s="227" customFormat="1"/>
    <row r="361" s="227" customFormat="1"/>
    <row r="362" s="227" customFormat="1"/>
    <row r="363" s="227" customFormat="1"/>
    <row r="364" s="227" customFormat="1"/>
    <row r="365" s="227" customFormat="1"/>
    <row r="366" s="227" customFormat="1"/>
    <row r="367" s="227" customFormat="1"/>
    <row r="368" s="227" customFormat="1"/>
    <row r="369" s="227" customFormat="1"/>
    <row r="370" s="227" customFormat="1"/>
    <row r="371" s="227" customFormat="1"/>
    <row r="372" s="227" customFormat="1"/>
    <row r="373" s="227" customFormat="1"/>
    <row r="374" s="227" customFormat="1"/>
    <row r="375" s="227" customFormat="1"/>
    <row r="376" s="227" customFormat="1"/>
    <row r="377" s="227" customFormat="1"/>
    <row r="378" s="227" customFormat="1"/>
    <row r="379" s="227" customFormat="1"/>
    <row r="380" s="227" customFormat="1"/>
    <row r="381" s="227" customFormat="1"/>
    <row r="382" s="227" customFormat="1"/>
    <row r="383" s="227" customFormat="1"/>
    <row r="384" s="227" customFormat="1"/>
    <row r="385" s="227" customFormat="1"/>
    <row r="386" s="227" customFormat="1"/>
    <row r="387" s="227" customFormat="1"/>
    <row r="388" s="227" customFormat="1"/>
    <row r="389" s="227" customFormat="1"/>
    <row r="390" s="227" customFormat="1"/>
    <row r="391" s="227" customFormat="1"/>
    <row r="392" s="227" customFormat="1"/>
    <row r="393" s="227" customFormat="1"/>
    <row r="394" s="227" customFormat="1"/>
    <row r="395" s="227" customFormat="1"/>
    <row r="396" s="227" customFormat="1"/>
    <row r="397" s="227" customFormat="1"/>
    <row r="398" s="227" customFormat="1"/>
    <row r="399" s="227" customFormat="1"/>
    <row r="400" s="227" customFormat="1"/>
    <row r="401" s="227" customFormat="1"/>
    <row r="402" s="227" customFormat="1"/>
    <row r="403" s="227" customFormat="1"/>
    <row r="404" s="227" customFormat="1"/>
    <row r="405" s="227" customFormat="1"/>
    <row r="406" s="227" customFormat="1"/>
    <row r="407" s="227" customFormat="1"/>
    <row r="408" s="227" customFormat="1"/>
    <row r="409" s="227" customFormat="1"/>
    <row r="410" s="227" customFormat="1"/>
    <row r="411" s="227" customFormat="1"/>
    <row r="412" s="227" customFormat="1"/>
    <row r="413" s="227" customFormat="1"/>
    <row r="414" s="227" customFormat="1"/>
    <row r="415" s="227" customFormat="1"/>
    <row r="416" s="227" customFormat="1"/>
    <row r="417" s="227" customFormat="1"/>
    <row r="418" s="227" customFormat="1"/>
    <row r="419" s="227" customFormat="1"/>
    <row r="420" s="227" customFormat="1"/>
    <row r="421" s="227" customFormat="1"/>
    <row r="422" s="227" customFormat="1"/>
    <row r="423" s="227" customFormat="1"/>
    <row r="424" s="227" customFormat="1"/>
    <row r="425" s="227" customFormat="1"/>
    <row r="426" s="227" customFormat="1"/>
    <row r="427" s="227" customFormat="1"/>
    <row r="428" s="227" customFormat="1"/>
    <row r="429" s="227" customFormat="1"/>
    <row r="430" s="227" customFormat="1"/>
    <row r="431" s="227" customFormat="1"/>
    <row r="432" s="227" customFormat="1"/>
    <row r="433" s="227" customFormat="1"/>
    <row r="434" s="227" customFormat="1"/>
    <row r="435" s="227" customFormat="1"/>
    <row r="436" s="227" customFormat="1"/>
    <row r="437" s="227" customFormat="1"/>
    <row r="438" s="227" customFormat="1"/>
    <row r="439" s="227" customFormat="1"/>
    <row r="440" s="227" customFormat="1"/>
    <row r="441" s="227" customFormat="1"/>
    <row r="442" s="227" customFormat="1"/>
    <row r="443" s="227" customFormat="1"/>
    <row r="444" s="227" customFormat="1"/>
    <row r="445" s="227" customFormat="1"/>
    <row r="446" s="227" customFormat="1"/>
    <row r="447" s="227" customFormat="1"/>
    <row r="448" s="227" customFormat="1"/>
    <row r="449" s="227" customFormat="1"/>
    <row r="450" s="227" customFormat="1"/>
    <row r="451" s="227" customFormat="1"/>
    <row r="452" s="227" customFormat="1"/>
    <row r="453" s="227" customFormat="1"/>
    <row r="454" s="227" customFormat="1"/>
    <row r="455" s="227" customFormat="1"/>
    <row r="456" s="227" customFormat="1"/>
    <row r="457" s="227" customFormat="1"/>
    <row r="458" s="227" customFormat="1"/>
    <row r="459" s="227" customFormat="1"/>
    <row r="460" s="227" customFormat="1"/>
    <row r="461" s="227" customFormat="1"/>
    <row r="462" s="227" customFormat="1"/>
    <row r="463" s="227" customFormat="1"/>
    <row r="464" s="227" customFormat="1"/>
    <row r="465" s="227" customFormat="1"/>
    <row r="466" s="227" customFormat="1"/>
    <row r="467" s="227" customFormat="1"/>
    <row r="468" s="227" customFormat="1"/>
    <row r="469" s="227" customFormat="1"/>
    <row r="470" s="227" customFormat="1"/>
    <row r="471" s="227" customFormat="1"/>
    <row r="472" s="227" customFormat="1"/>
    <row r="473" s="227" customFormat="1"/>
    <row r="474" s="227" customFormat="1"/>
    <row r="475" s="227" customFormat="1"/>
    <row r="476" s="227" customFormat="1"/>
    <row r="477" s="227" customFormat="1"/>
    <row r="478" s="227" customFormat="1"/>
    <row r="479" s="227" customFormat="1"/>
    <row r="480" s="227" customFormat="1"/>
    <row r="481" s="227" customFormat="1"/>
    <row r="482" s="227" customFormat="1"/>
    <row r="483" s="227" customFormat="1"/>
    <row r="484" s="227" customFormat="1"/>
    <row r="485" s="227" customFormat="1"/>
    <row r="486" s="227" customFormat="1"/>
    <row r="487" s="227" customFormat="1"/>
    <row r="488" s="227" customFormat="1"/>
    <row r="489" s="227" customFormat="1"/>
    <row r="490" s="227" customFormat="1"/>
    <row r="491" s="227" customFormat="1"/>
    <row r="492" s="227" customFormat="1"/>
    <row r="493" s="227" customFormat="1"/>
    <row r="494" s="227" customFormat="1"/>
    <row r="495" s="227" customFormat="1"/>
    <row r="496" s="227" customFormat="1"/>
    <row r="497" s="227" customFormat="1"/>
    <row r="498" s="227" customFormat="1"/>
    <row r="499" s="227" customFormat="1"/>
    <row r="500" s="227" customFormat="1"/>
    <row r="501" s="227" customFormat="1"/>
    <row r="502" s="227" customFormat="1"/>
    <row r="503" s="227" customFormat="1"/>
    <row r="504" s="227" customFormat="1"/>
    <row r="505" s="227" customFormat="1"/>
    <row r="506" s="227" customFormat="1"/>
    <row r="507" s="227" customFormat="1"/>
    <row r="508" s="227" customFormat="1"/>
    <row r="509" s="227" customFormat="1"/>
    <row r="510" s="227" customFormat="1"/>
    <row r="511" s="227" customFormat="1"/>
    <row r="512" s="227" customFormat="1"/>
    <row r="513" s="227" customFormat="1"/>
    <row r="514" s="227" customFormat="1"/>
  </sheetData>
  <mergeCells count="16">
    <mergeCell ref="AP6:BM6"/>
    <mergeCell ref="AK2:AP2"/>
    <mergeCell ref="B4:AH4"/>
    <mergeCell ref="B6:B7"/>
    <mergeCell ref="C6:C7"/>
    <mergeCell ref="D6:D7"/>
    <mergeCell ref="E6:E7"/>
    <mergeCell ref="F6:F7"/>
    <mergeCell ref="G6:AD6"/>
    <mergeCell ref="AF6:AF7"/>
    <mergeCell ref="AH6:AH7"/>
    <mergeCell ref="AK6:AK7"/>
    <mergeCell ref="AL6:AL7"/>
    <mergeCell ref="AM6:AM7"/>
    <mergeCell ref="AN6:AN7"/>
    <mergeCell ref="AO6:A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EBD68-2FF9-4B8D-87CE-FCC93363920C}">
  <sheetPr>
    <tabColor rgb="FF0070C0"/>
  </sheetPr>
  <dimension ref="A2:BN16"/>
  <sheetViews>
    <sheetView zoomScale="60" zoomScaleNormal="60" workbookViewId="0">
      <selection activeCell="A2" sqref="A2"/>
    </sheetView>
  </sheetViews>
  <sheetFormatPr defaultColWidth="23.5" defaultRowHeight="13.9"/>
  <cols>
    <col min="1" max="1" width="11.875" style="169" customWidth="1"/>
    <col min="2" max="2" width="46.75" style="169" customWidth="1"/>
    <col min="3" max="3" width="20" style="169" customWidth="1"/>
    <col min="4" max="4" width="22.125" style="169" customWidth="1"/>
    <col min="5" max="5" width="21.375" style="169" customWidth="1"/>
    <col min="6" max="6" width="6.625" style="169" customWidth="1"/>
    <col min="7" max="30" width="13.375" style="169" customWidth="1"/>
    <col min="31" max="31" width="2.625" style="169" customWidth="1"/>
    <col min="32" max="32" width="10.125" style="169" customWidth="1"/>
    <col min="33" max="33" width="2.625" style="169" customWidth="1"/>
    <col min="34" max="35" width="10" style="169" customWidth="1"/>
    <col min="36" max="36" width="3.625" style="169" customWidth="1"/>
    <col min="37" max="37" width="40.25" style="169" customWidth="1"/>
    <col min="38" max="40" width="18.125" style="169" customWidth="1"/>
    <col min="41" max="41" width="5.625" style="169" customWidth="1"/>
    <col min="42" max="55" width="14.375" style="169" bestFit="1" customWidth="1"/>
    <col min="56" max="56" width="15.625" style="169" customWidth="1"/>
    <col min="57" max="65" width="14.375" style="169" bestFit="1" customWidth="1"/>
    <col min="66" max="16384" width="23.5" style="169"/>
  </cols>
  <sheetData>
    <row r="2" spans="1:66" ht="20.25" customHeight="1">
      <c r="A2" s="170"/>
      <c r="B2" s="171" t="s">
        <v>4118</v>
      </c>
      <c r="C2" s="228"/>
      <c r="D2" s="228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0"/>
      <c r="AF2" s="170"/>
      <c r="AG2" s="170"/>
      <c r="AH2" s="170"/>
      <c r="AI2" s="170"/>
      <c r="AJ2" s="170"/>
      <c r="AK2" s="428" t="s">
        <v>2</v>
      </c>
      <c r="AL2" s="428"/>
      <c r="AM2" s="241"/>
      <c r="AN2" s="241"/>
      <c r="AO2" s="241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</row>
    <row r="3" spans="1:66" ht="20.25" customHeight="1">
      <c r="A3" s="170"/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</row>
    <row r="4" spans="1:66" ht="37.5" customHeight="1">
      <c r="A4" s="175"/>
      <c r="B4" s="429" t="s">
        <v>4119</v>
      </c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219"/>
      <c r="AJ4" s="175"/>
      <c r="AK4" s="429" t="s">
        <v>4119</v>
      </c>
      <c r="AL4" s="429"/>
      <c r="AM4" s="429"/>
      <c r="AN4" s="429"/>
      <c r="AO4" s="429"/>
      <c r="AP4" s="429"/>
      <c r="AQ4" s="429"/>
      <c r="AR4" s="429"/>
      <c r="AS4" s="429"/>
      <c r="AT4" s="429"/>
      <c r="AU4" s="429"/>
      <c r="AV4" s="429"/>
      <c r="AW4" s="429"/>
      <c r="AX4" s="429"/>
      <c r="AY4" s="429"/>
      <c r="AZ4" s="429"/>
      <c r="BA4" s="429"/>
      <c r="BB4" s="429"/>
      <c r="BC4" s="429"/>
      <c r="BD4" s="429"/>
      <c r="BE4" s="429"/>
      <c r="BF4" s="429"/>
      <c r="BG4" s="429"/>
      <c r="BH4" s="429"/>
      <c r="BI4" s="429"/>
      <c r="BJ4" s="429"/>
      <c r="BK4" s="429"/>
      <c r="BL4" s="429"/>
      <c r="BM4" s="429"/>
    </row>
    <row r="5" spans="1:66" ht="20.25" customHeight="1" thickBot="1">
      <c r="A5" s="175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80"/>
      <c r="AF5" s="180"/>
      <c r="AG5" s="180"/>
      <c r="AH5" s="199"/>
      <c r="AI5" s="199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</row>
    <row r="6" spans="1:66" ht="29.1" customHeight="1">
      <c r="A6" s="175"/>
      <c r="B6" s="440" t="s">
        <v>5</v>
      </c>
      <c r="C6" s="432" t="s">
        <v>4095</v>
      </c>
      <c r="D6" s="432" t="s">
        <v>4096</v>
      </c>
      <c r="E6" s="432" t="s">
        <v>6</v>
      </c>
      <c r="F6" s="432" t="s">
        <v>7</v>
      </c>
      <c r="G6" s="425" t="s">
        <v>4097</v>
      </c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7"/>
      <c r="AE6" s="183"/>
      <c r="AF6" s="436" t="s">
        <v>11</v>
      </c>
      <c r="AG6" s="183"/>
      <c r="AH6" s="436" t="s">
        <v>12</v>
      </c>
      <c r="AI6" s="242"/>
      <c r="AJ6" s="184"/>
      <c r="AK6" s="440" t="str">
        <f>B6</f>
        <v>Line description</v>
      </c>
      <c r="AL6" s="432" t="s">
        <v>4095</v>
      </c>
      <c r="AM6" s="432" t="s">
        <v>4096</v>
      </c>
      <c r="AN6" s="432" t="s">
        <v>6</v>
      </c>
      <c r="AO6" s="432" t="s">
        <v>7</v>
      </c>
      <c r="AP6" s="425" t="s">
        <v>4097</v>
      </c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7"/>
      <c r="BN6" s="231"/>
    </row>
    <row r="7" spans="1:66" ht="22.5" customHeight="1" thickBot="1">
      <c r="A7" s="175"/>
      <c r="B7" s="441"/>
      <c r="C7" s="433"/>
      <c r="D7" s="433"/>
      <c r="E7" s="433"/>
      <c r="F7" s="433"/>
      <c r="G7" s="192" t="s">
        <v>4098</v>
      </c>
      <c r="H7" s="192" t="s">
        <v>4099</v>
      </c>
      <c r="I7" s="192" t="s">
        <v>4100</v>
      </c>
      <c r="J7" s="192" t="s">
        <v>4101</v>
      </c>
      <c r="K7" s="192" t="s">
        <v>4102</v>
      </c>
      <c r="L7" s="192" t="s">
        <v>4103</v>
      </c>
      <c r="M7" s="192" t="s">
        <v>4104</v>
      </c>
      <c r="N7" s="192" t="s">
        <v>4105</v>
      </c>
      <c r="O7" s="192" t="s">
        <v>4106</v>
      </c>
      <c r="P7" s="192" t="s">
        <v>4107</v>
      </c>
      <c r="Q7" s="192" t="s">
        <v>4108</v>
      </c>
      <c r="R7" s="192" t="s">
        <v>17</v>
      </c>
      <c r="S7" s="192" t="s">
        <v>18</v>
      </c>
      <c r="T7" s="192" t="s">
        <v>19</v>
      </c>
      <c r="U7" s="192" t="s">
        <v>20</v>
      </c>
      <c r="V7" s="192" t="s">
        <v>21</v>
      </c>
      <c r="W7" s="192" t="s">
        <v>22</v>
      </c>
      <c r="X7" s="192" t="s">
        <v>23</v>
      </c>
      <c r="Y7" s="192" t="s">
        <v>24</v>
      </c>
      <c r="Z7" s="192" t="s">
        <v>4109</v>
      </c>
      <c r="AA7" s="192" t="s">
        <v>4110</v>
      </c>
      <c r="AB7" s="192" t="s">
        <v>4111</v>
      </c>
      <c r="AC7" s="192" t="s">
        <v>4112</v>
      </c>
      <c r="AD7" s="194" t="s">
        <v>4113</v>
      </c>
      <c r="AE7" s="183"/>
      <c r="AF7" s="437"/>
      <c r="AG7" s="183"/>
      <c r="AH7" s="437"/>
      <c r="AI7" s="242"/>
      <c r="AJ7" s="184"/>
      <c r="AK7" s="441"/>
      <c r="AL7" s="433"/>
      <c r="AM7" s="433"/>
      <c r="AN7" s="433"/>
      <c r="AO7" s="433"/>
      <c r="AP7" s="192" t="s">
        <v>4098</v>
      </c>
      <c r="AQ7" s="192" t="s">
        <v>4099</v>
      </c>
      <c r="AR7" s="192" t="s">
        <v>4100</v>
      </c>
      <c r="AS7" s="192" t="s">
        <v>4101</v>
      </c>
      <c r="AT7" s="192" t="s">
        <v>4102</v>
      </c>
      <c r="AU7" s="192" t="s">
        <v>4103</v>
      </c>
      <c r="AV7" s="192" t="s">
        <v>4104</v>
      </c>
      <c r="AW7" s="192" t="s">
        <v>4105</v>
      </c>
      <c r="AX7" s="192" t="s">
        <v>4106</v>
      </c>
      <c r="AY7" s="192" t="s">
        <v>4107</v>
      </c>
      <c r="AZ7" s="192" t="s">
        <v>4108</v>
      </c>
      <c r="BA7" s="192" t="s">
        <v>17</v>
      </c>
      <c r="BB7" s="192" t="s">
        <v>18</v>
      </c>
      <c r="BC7" s="192" t="s">
        <v>19</v>
      </c>
      <c r="BD7" s="192" t="s">
        <v>20</v>
      </c>
      <c r="BE7" s="192" t="s">
        <v>21</v>
      </c>
      <c r="BF7" s="192" t="s">
        <v>22</v>
      </c>
      <c r="BG7" s="192" t="s">
        <v>23</v>
      </c>
      <c r="BH7" s="192" t="s">
        <v>24</v>
      </c>
      <c r="BI7" s="192" t="s">
        <v>4109</v>
      </c>
      <c r="BJ7" s="192" t="s">
        <v>4110</v>
      </c>
      <c r="BK7" s="192" t="s">
        <v>4111</v>
      </c>
      <c r="BL7" s="192" t="s">
        <v>4112</v>
      </c>
      <c r="BM7" s="194" t="s">
        <v>4113</v>
      </c>
      <c r="BN7" s="231"/>
    </row>
    <row r="8" spans="1:66" ht="20.25" customHeight="1" thickBot="1">
      <c r="A8" s="175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180"/>
      <c r="AF8" s="199"/>
      <c r="AG8" s="180"/>
      <c r="AH8" s="199"/>
      <c r="AI8" s="199"/>
      <c r="AJ8" s="181"/>
      <c r="AK8" s="186"/>
      <c r="AL8" s="186"/>
      <c r="AM8" s="186"/>
      <c r="AN8" s="186"/>
      <c r="AO8" s="186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</row>
    <row r="9" spans="1:66" ht="50.25" customHeight="1" thickBot="1">
      <c r="A9" s="244"/>
      <c r="B9" s="200" t="s">
        <v>4120</v>
      </c>
      <c r="C9" s="245"/>
      <c r="D9" s="245"/>
      <c r="E9" s="245"/>
      <c r="F9" s="245"/>
      <c r="G9" s="202"/>
      <c r="H9" s="202"/>
      <c r="I9" s="202"/>
      <c r="J9" s="202"/>
      <c r="K9" s="202"/>
      <c r="L9" s="202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7"/>
      <c r="AF9" s="248"/>
      <c r="AG9" s="247"/>
      <c r="AH9" s="248"/>
      <c r="AI9" s="199"/>
      <c r="AJ9" s="249"/>
      <c r="AK9" s="200" t="str">
        <f>B9</f>
        <v>Bespoke PCs</v>
      </c>
      <c r="AL9" s="245"/>
      <c r="AM9" s="245"/>
      <c r="AN9" s="245"/>
      <c r="AO9" s="245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</row>
    <row r="10" spans="1:66" ht="50.25" customHeight="1">
      <c r="A10" s="244"/>
      <c r="B10" s="250" t="s">
        <v>4114</v>
      </c>
      <c r="C10" s="251" t="s">
        <v>4115</v>
      </c>
      <c r="D10" s="251" t="s">
        <v>4116</v>
      </c>
      <c r="E10" s="252" t="s">
        <v>4117</v>
      </c>
      <c r="F10" s="253">
        <v>2</v>
      </c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0">
        <v>0.52259999999999995</v>
      </c>
      <c r="S10" s="350">
        <v>0.52259999999999995</v>
      </c>
      <c r="T10" s="350">
        <v>0.52259999999999995</v>
      </c>
      <c r="U10" s="350">
        <v>0.52259999999999995</v>
      </c>
      <c r="V10" s="350">
        <v>0.52259999999999995</v>
      </c>
      <c r="W10" s="350">
        <v>0.52259999999999995</v>
      </c>
      <c r="X10" s="350">
        <v>0.52259999999999995</v>
      </c>
      <c r="Y10" s="350">
        <v>0.52259999999999995</v>
      </c>
      <c r="Z10" s="350">
        <v>0.52259999999999995</v>
      </c>
      <c r="AA10" s="350">
        <v>0.52259999999999995</v>
      </c>
      <c r="AB10" s="350">
        <v>0.52259999999999995</v>
      </c>
      <c r="AC10" s="350">
        <v>0.52259999999999995</v>
      </c>
      <c r="AD10" s="350">
        <v>0.52259999999999995</v>
      </c>
      <c r="AE10" s="180"/>
      <c r="AF10" s="254"/>
      <c r="AG10" s="232"/>
      <c r="AH10" s="254"/>
      <c r="AI10" s="255"/>
      <c r="AJ10" s="181"/>
      <c r="AK10" s="256"/>
      <c r="AL10" s="205"/>
      <c r="AM10" s="251"/>
      <c r="AN10" s="251"/>
      <c r="AO10" s="253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8"/>
    </row>
    <row r="11" spans="1:66" ht="50.25" customHeight="1">
      <c r="A11" s="244"/>
      <c r="B11" s="186"/>
      <c r="C11" s="202"/>
      <c r="D11" s="202"/>
      <c r="E11" s="260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180"/>
      <c r="AF11" s="261"/>
      <c r="AG11" s="232"/>
      <c r="AH11" s="261"/>
      <c r="AI11" s="261"/>
      <c r="AJ11" s="181"/>
      <c r="AK11" s="186"/>
      <c r="AL11" s="202"/>
      <c r="AM11" s="202"/>
      <c r="AN11" s="202"/>
      <c r="AO11" s="20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</row>
    <row r="12" spans="1:66" ht="20.25" customHeight="1"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</row>
    <row r="13" spans="1:66" ht="20.25" customHeight="1"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</row>
    <row r="14" spans="1:66" ht="20.25" customHeight="1"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</row>
    <row r="15" spans="1:66" ht="20.25" customHeight="1"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</row>
    <row r="16" spans="1:66" ht="20.25" customHeight="1"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</row>
  </sheetData>
  <mergeCells count="17">
    <mergeCell ref="AO6:AO7"/>
    <mergeCell ref="AK2:AL2"/>
    <mergeCell ref="B4:AH4"/>
    <mergeCell ref="AK4:BM4"/>
    <mergeCell ref="B6:B7"/>
    <mergeCell ref="C6:C7"/>
    <mergeCell ref="D6:D7"/>
    <mergeCell ref="E6:E7"/>
    <mergeCell ref="F6:F7"/>
    <mergeCell ref="G6:AD6"/>
    <mergeCell ref="AF6:AF7"/>
    <mergeCell ref="AP6:BM6"/>
    <mergeCell ref="AH6:AH7"/>
    <mergeCell ref="AK6:AK7"/>
    <mergeCell ref="AL6:AL7"/>
    <mergeCell ref="AM6:AM7"/>
    <mergeCell ref="AN6:A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5EA62-B08C-42BE-96B9-8A0557C65CD8}">
  <sheetPr>
    <tabColor rgb="FF0070C0"/>
  </sheetPr>
  <dimension ref="A1:AU8"/>
  <sheetViews>
    <sheetView zoomScale="70" zoomScaleNormal="70" workbookViewId="0"/>
  </sheetViews>
  <sheetFormatPr defaultRowHeight="13.9"/>
  <cols>
    <col min="2" max="2" width="12.5" bestFit="1" customWidth="1"/>
    <col min="4" max="4" width="11.625" customWidth="1"/>
    <col min="5" max="5" width="12" customWidth="1"/>
  </cols>
  <sheetData>
    <row r="1" spans="1:47" s="169" customFormat="1" ht="20.25" customHeight="1"/>
    <row r="2" spans="1:47" s="169" customFormat="1" ht="20.25" customHeight="1">
      <c r="A2" s="170"/>
      <c r="B2" s="171" t="s">
        <v>4121</v>
      </c>
      <c r="C2" s="228"/>
      <c r="D2" s="228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U2" s="170"/>
      <c r="V2" s="170"/>
      <c r="W2" s="170"/>
      <c r="Z2" s="428" t="s">
        <v>2</v>
      </c>
      <c r="AA2" s="428"/>
      <c r="AB2" s="428"/>
      <c r="AC2" s="428"/>
      <c r="AD2" s="428"/>
      <c r="AE2" s="428"/>
      <c r="AF2" s="170"/>
    </row>
    <row r="3" spans="1:47" s="169" customFormat="1" ht="20.25" customHeight="1">
      <c r="A3" s="170"/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0"/>
      <c r="U3" s="170"/>
      <c r="V3" s="170"/>
      <c r="W3" s="170"/>
      <c r="Y3" s="170"/>
      <c r="Z3" s="229"/>
      <c r="AA3" s="229"/>
      <c r="AB3" s="229"/>
      <c r="AC3" s="229"/>
      <c r="AD3" s="229"/>
      <c r="AE3" s="170"/>
      <c r="AF3" s="170"/>
    </row>
    <row r="4" spans="1:47" s="169" customFormat="1" ht="20.25" customHeight="1">
      <c r="A4" s="175"/>
      <c r="B4" s="429" t="s">
        <v>4122</v>
      </c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Y4" s="175"/>
      <c r="Z4" s="429" t="s">
        <v>4122</v>
      </c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429"/>
      <c r="AO4" s="429"/>
      <c r="AP4" s="429"/>
      <c r="AQ4" s="429"/>
      <c r="AR4" s="429"/>
    </row>
    <row r="5" spans="1:47" s="169" customFormat="1" ht="20.25" customHeight="1" thickBot="1">
      <c r="A5" s="175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5"/>
      <c r="U5" s="180"/>
      <c r="V5" s="180"/>
      <c r="W5" s="199"/>
      <c r="Y5" s="175"/>
      <c r="Z5" s="230"/>
      <c r="AA5" s="230"/>
      <c r="AB5" s="230"/>
      <c r="AC5" s="230"/>
      <c r="AD5" s="230"/>
      <c r="AE5" s="175"/>
      <c r="AF5" s="175"/>
    </row>
    <row r="6" spans="1:47" s="186" customFormat="1" ht="47.25" customHeight="1">
      <c r="A6" s="181"/>
      <c r="B6" s="430" t="s">
        <v>5</v>
      </c>
      <c r="C6" s="432" t="s">
        <v>4095</v>
      </c>
      <c r="D6" s="432" t="s">
        <v>4096</v>
      </c>
      <c r="E6" s="434" t="s">
        <v>6</v>
      </c>
      <c r="F6" s="434" t="s">
        <v>7</v>
      </c>
      <c r="G6" s="442" t="s">
        <v>4123</v>
      </c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7"/>
      <c r="T6" s="184"/>
      <c r="U6" s="436" t="s">
        <v>11</v>
      </c>
      <c r="V6" s="183"/>
      <c r="W6" s="436"/>
      <c r="X6" s="231"/>
      <c r="Y6" s="184"/>
      <c r="Z6" s="430" t="str">
        <f>B6</f>
        <v>Line description</v>
      </c>
      <c r="AA6" s="432" t="s">
        <v>4095</v>
      </c>
      <c r="AB6" s="432" t="s">
        <v>4096</v>
      </c>
      <c r="AC6" s="434" t="s">
        <v>6</v>
      </c>
      <c r="AD6" s="432" t="s">
        <v>7</v>
      </c>
      <c r="AE6" s="425" t="s">
        <v>4124</v>
      </c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7"/>
      <c r="AR6" s="185"/>
      <c r="AS6" s="185"/>
      <c r="AT6" s="185"/>
      <c r="AU6" s="185"/>
    </row>
    <row r="7" spans="1:47" s="186" customFormat="1" ht="20.25" customHeight="1" thickBot="1">
      <c r="A7" s="181"/>
      <c r="B7" s="431"/>
      <c r="C7" s="433"/>
      <c r="D7" s="433"/>
      <c r="E7" s="435"/>
      <c r="F7" s="435"/>
      <c r="G7" s="192" t="s">
        <v>17</v>
      </c>
      <c r="H7" s="192" t="s">
        <v>18</v>
      </c>
      <c r="I7" s="192" t="s">
        <v>19</v>
      </c>
      <c r="J7" s="192" t="s">
        <v>20</v>
      </c>
      <c r="K7" s="192" t="s">
        <v>21</v>
      </c>
      <c r="L7" s="192" t="s">
        <v>22</v>
      </c>
      <c r="M7" s="192" t="s">
        <v>23</v>
      </c>
      <c r="N7" s="192" t="s">
        <v>24</v>
      </c>
      <c r="O7" s="192" t="s">
        <v>4109</v>
      </c>
      <c r="P7" s="192" t="s">
        <v>4110</v>
      </c>
      <c r="Q7" s="192" t="s">
        <v>4111</v>
      </c>
      <c r="R7" s="192" t="s">
        <v>4112</v>
      </c>
      <c r="S7" s="194" t="s">
        <v>4113</v>
      </c>
      <c r="T7" s="184"/>
      <c r="U7" s="437"/>
      <c r="V7" s="183"/>
      <c r="W7" s="437"/>
      <c r="X7" s="231"/>
      <c r="Y7" s="184"/>
      <c r="Z7" s="431"/>
      <c r="AA7" s="433"/>
      <c r="AB7" s="433"/>
      <c r="AC7" s="435"/>
      <c r="AD7" s="433"/>
      <c r="AE7" s="192" t="s">
        <v>17</v>
      </c>
      <c r="AF7" s="192" t="s">
        <v>18</v>
      </c>
      <c r="AG7" s="192" t="s">
        <v>19</v>
      </c>
      <c r="AH7" s="192" t="s">
        <v>20</v>
      </c>
      <c r="AI7" s="192" t="s">
        <v>21</v>
      </c>
      <c r="AJ7" s="192" t="s">
        <v>22</v>
      </c>
      <c r="AK7" s="192" t="s">
        <v>23</v>
      </c>
      <c r="AL7" s="192" t="s">
        <v>24</v>
      </c>
      <c r="AM7" s="192" t="s">
        <v>4109</v>
      </c>
      <c r="AN7" s="192" t="s">
        <v>4110</v>
      </c>
      <c r="AO7" s="192" t="s">
        <v>4111</v>
      </c>
      <c r="AP7" s="192" t="s">
        <v>4112</v>
      </c>
      <c r="AQ7" s="194" t="s">
        <v>4113</v>
      </c>
      <c r="AR7" s="185"/>
      <c r="AS7" s="185"/>
      <c r="AT7" s="185"/>
      <c r="AU7" s="185"/>
    </row>
    <row r="8" spans="1:47" s="186" customFormat="1" ht="48" customHeight="1">
      <c r="A8" s="181"/>
      <c r="B8" s="234" t="s">
        <v>4114</v>
      </c>
      <c r="C8" s="226" t="s">
        <v>4115</v>
      </c>
      <c r="D8" s="235" t="s">
        <v>4116</v>
      </c>
      <c r="E8" s="338" t="s">
        <v>4117</v>
      </c>
      <c r="F8" s="235">
        <v>2</v>
      </c>
      <c r="G8" s="306">
        <f>'OUT1 Bespoke'!R8-'OUT2 Bespoke'!R10</f>
        <v>-3.0555555555533687E-5</v>
      </c>
      <c r="H8" s="306">
        <f>'OUT1 Bespoke'!S8-'OUT2 Bespoke'!S10</f>
        <v>-3.0555555555533687E-5</v>
      </c>
      <c r="I8" s="306">
        <f>'OUT1 Bespoke'!T8-'OUT2 Bespoke'!T10</f>
        <v>6.479861111111207E-3</v>
      </c>
      <c r="J8" s="306">
        <f>'OUT1 Bespoke'!U8-'OUT2 Bespoke'!U10</f>
        <v>6.479861111111207E-3</v>
      </c>
      <c r="K8" s="306">
        <f>'OUT1 Bespoke'!V8-'OUT2 Bespoke'!V10</f>
        <v>1.0820138888888886E-2</v>
      </c>
      <c r="L8" s="306">
        <f>'OUT1 Bespoke'!W8-'OUT2 Bespoke'!W10</f>
        <v>3.5993750000000047E-2</v>
      </c>
      <c r="M8" s="306">
        <f>'OUT1 Bespoke'!X8-'OUT2 Bespoke'!X10</f>
        <v>6.1601388888888886E-2</v>
      </c>
      <c r="N8" s="306">
        <f>'OUT1 Bespoke'!Y8-'OUT2 Bespoke'!Y10</f>
        <v>8.7209027777777837E-2</v>
      </c>
      <c r="O8" s="306">
        <f>'OUT1 Bespoke'!Z8-'OUT2 Bespoke'!Z10</f>
        <v>8.7209027777777837E-2</v>
      </c>
      <c r="P8" s="306">
        <f>'OUT1 Bespoke'!AA8-'OUT2 Bespoke'!AA10</f>
        <v>8.7209027777777837E-2</v>
      </c>
      <c r="Q8" s="306">
        <f>'OUT1 Bespoke'!AB8-'OUT2 Bespoke'!AB10</f>
        <v>8.7209027777777837E-2</v>
      </c>
      <c r="R8" s="306">
        <f>'OUT1 Bespoke'!AC8-'OUT2 Bespoke'!AC10</f>
        <v>8.7209027777777837E-2</v>
      </c>
      <c r="S8" s="306">
        <f>'OUT1 Bespoke'!AD8-'OUT2 Bespoke'!AD10</f>
        <v>8.7209027777777837E-2</v>
      </c>
      <c r="T8" s="181"/>
      <c r="U8" s="236"/>
      <c r="V8" s="232"/>
      <c r="W8" s="236"/>
      <c r="X8" s="169"/>
      <c r="Y8" s="181"/>
      <c r="Z8" s="237" t="s">
        <v>4114</v>
      </c>
      <c r="AA8" s="238"/>
      <c r="AB8" s="238"/>
      <c r="AC8" s="238" t="s">
        <v>4117</v>
      </c>
      <c r="AD8" s="238">
        <v>2</v>
      </c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40"/>
      <c r="AR8" s="233"/>
      <c r="AS8" s="202"/>
    </row>
  </sheetData>
  <mergeCells count="17">
    <mergeCell ref="Z2:AE2"/>
    <mergeCell ref="B4:W4"/>
    <mergeCell ref="Z4:AR4"/>
    <mergeCell ref="B6:B7"/>
    <mergeCell ref="C6:C7"/>
    <mergeCell ref="D6:D7"/>
    <mergeCell ref="E6:E7"/>
    <mergeCell ref="F6:F7"/>
    <mergeCell ref="G6:S6"/>
    <mergeCell ref="U6:U7"/>
    <mergeCell ref="W6:W7"/>
    <mergeCell ref="Z6:Z7"/>
    <mergeCell ref="AA6:AA7"/>
    <mergeCell ref="AC6:AC7"/>
    <mergeCell ref="AD6:AD7"/>
    <mergeCell ref="AE6:AQ6"/>
    <mergeCell ref="AB6:AB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A6597-FE8A-44BA-B560-6F9E973FB0AD}">
  <sheetPr>
    <tabColor rgb="FF0070C0"/>
  </sheetPr>
  <dimension ref="A2:BP19"/>
  <sheetViews>
    <sheetView topLeftCell="A2" zoomScale="70" zoomScaleNormal="70" workbookViewId="0">
      <selection activeCell="Q11" sqref="Q11"/>
    </sheetView>
  </sheetViews>
  <sheetFormatPr defaultColWidth="9" defaultRowHeight="13.9"/>
  <cols>
    <col min="1" max="1" width="13" style="169" customWidth="1"/>
    <col min="2" max="2" width="53.375" style="169" customWidth="1"/>
    <col min="3" max="3" width="14" style="169" customWidth="1"/>
    <col min="4" max="4" width="9.125" style="169" customWidth="1"/>
    <col min="5" max="5" width="13.625" style="169" customWidth="1"/>
    <col min="6" max="27" width="14.375" style="169" customWidth="1"/>
    <col min="28" max="29" width="13.875" style="169" bestFit="1" customWidth="1"/>
    <col min="30" max="30" width="6.5" style="169" customWidth="1"/>
    <col min="31" max="31" width="10.125" style="169" customWidth="1"/>
    <col min="32" max="32" width="4.5" style="169" customWidth="1"/>
    <col min="33" max="33" width="10.125" style="169" customWidth="1"/>
    <col min="34" max="34" width="9.375" style="169" customWidth="1"/>
    <col min="35" max="35" width="51" style="169" customWidth="1"/>
    <col min="36" max="36" width="15.625" style="169" customWidth="1"/>
    <col min="37" max="37" width="8.5" style="169" customWidth="1"/>
    <col min="38" max="62" width="21.125" style="169" customWidth="1"/>
    <col min="63" max="16384" width="9" style="169"/>
  </cols>
  <sheetData>
    <row r="2" spans="1:68" ht="20.25" customHeight="1">
      <c r="A2" s="170"/>
      <c r="B2" s="171" t="s">
        <v>4125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170"/>
      <c r="AE2" s="170"/>
      <c r="AF2" s="170"/>
      <c r="AH2" s="269"/>
      <c r="AI2" s="428" t="s">
        <v>2</v>
      </c>
      <c r="AJ2" s="428"/>
      <c r="AK2" s="428"/>
      <c r="AL2" s="428"/>
      <c r="AM2" s="428"/>
      <c r="AN2" s="2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</row>
    <row r="3" spans="1:68" ht="20.25" customHeight="1">
      <c r="A3" s="170"/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0"/>
      <c r="AE3" s="170"/>
      <c r="AF3" s="170"/>
      <c r="AH3" s="271"/>
      <c r="AI3" s="170"/>
      <c r="AJ3" s="170"/>
      <c r="AK3" s="170"/>
      <c r="AL3" s="170"/>
      <c r="AM3" s="170"/>
      <c r="AN3" s="272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</row>
    <row r="4" spans="1:68" s="7" customFormat="1" ht="30.75" customHeight="1">
      <c r="A4" s="175"/>
      <c r="B4" s="429" t="s">
        <v>4126</v>
      </c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169"/>
      <c r="AH4" s="269"/>
      <c r="AI4" s="429" t="s">
        <v>4127</v>
      </c>
      <c r="AJ4" s="429"/>
      <c r="AK4" s="429"/>
      <c r="AL4" s="429"/>
      <c r="AM4" s="429"/>
      <c r="AN4" s="429"/>
      <c r="AO4" s="429"/>
      <c r="AP4" s="429"/>
      <c r="AQ4" s="429"/>
      <c r="AR4" s="429"/>
      <c r="AS4" s="429"/>
      <c r="AT4" s="429"/>
      <c r="AU4" s="429"/>
      <c r="AV4" s="429"/>
      <c r="AW4" s="429"/>
      <c r="AX4" s="429"/>
      <c r="AY4" s="429"/>
      <c r="AZ4" s="429"/>
      <c r="BA4" s="429"/>
      <c r="BB4" s="429"/>
      <c r="BC4" s="429"/>
      <c r="BD4" s="429"/>
      <c r="BE4" s="429"/>
      <c r="BF4" s="429"/>
      <c r="BG4" s="429"/>
      <c r="BH4" s="429"/>
      <c r="BI4" s="429"/>
      <c r="BJ4" s="429"/>
      <c r="BK4" s="169"/>
      <c r="BL4" s="169"/>
      <c r="BM4" s="169"/>
      <c r="BN4" s="169"/>
      <c r="BO4" s="169"/>
      <c r="BP4" s="169"/>
    </row>
    <row r="5" spans="1:68" ht="20.25" customHeight="1" thickBot="1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H5" s="269"/>
      <c r="AI5" s="175"/>
      <c r="AJ5" s="175"/>
      <c r="AK5" s="175"/>
      <c r="AL5" s="175"/>
      <c r="AM5" s="175"/>
      <c r="AN5" s="270"/>
      <c r="AO5" s="170"/>
      <c r="AP5" s="170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</row>
    <row r="6" spans="1:68" s="69" customFormat="1" ht="51" customHeight="1" thickBot="1">
      <c r="A6" s="273"/>
      <c r="B6" s="274" t="s">
        <v>5</v>
      </c>
      <c r="C6" s="275" t="s">
        <v>6</v>
      </c>
      <c r="D6" s="275" t="s">
        <v>7</v>
      </c>
      <c r="E6" s="275" t="s">
        <v>4128</v>
      </c>
      <c r="F6" s="275" t="s">
        <v>4098</v>
      </c>
      <c r="G6" s="275" t="s">
        <v>4099</v>
      </c>
      <c r="H6" s="275" t="s">
        <v>4100</v>
      </c>
      <c r="I6" s="275" t="s">
        <v>4101</v>
      </c>
      <c r="J6" s="275" t="s">
        <v>4102</v>
      </c>
      <c r="K6" s="275" t="s">
        <v>4103</v>
      </c>
      <c r="L6" s="275" t="s">
        <v>4104</v>
      </c>
      <c r="M6" s="275" t="s">
        <v>4105</v>
      </c>
      <c r="N6" s="275" t="s">
        <v>4106</v>
      </c>
      <c r="O6" s="275" t="s">
        <v>4107</v>
      </c>
      <c r="P6" s="275" t="s">
        <v>4108</v>
      </c>
      <c r="Q6" s="275" t="s">
        <v>17</v>
      </c>
      <c r="R6" s="275" t="s">
        <v>18</v>
      </c>
      <c r="S6" s="275" t="s">
        <v>19</v>
      </c>
      <c r="T6" s="275" t="s">
        <v>20</v>
      </c>
      <c r="U6" s="275" t="s">
        <v>21</v>
      </c>
      <c r="V6" s="275" t="s">
        <v>22</v>
      </c>
      <c r="W6" s="275" t="s">
        <v>23</v>
      </c>
      <c r="X6" s="275" t="s">
        <v>24</v>
      </c>
      <c r="Y6" s="275" t="s">
        <v>4109</v>
      </c>
      <c r="Z6" s="275" t="s">
        <v>4110</v>
      </c>
      <c r="AA6" s="275" t="s">
        <v>4111</v>
      </c>
      <c r="AB6" s="275" t="s">
        <v>4112</v>
      </c>
      <c r="AC6" s="276" t="s">
        <v>4113</v>
      </c>
      <c r="AD6" s="184"/>
      <c r="AE6" s="277" t="s">
        <v>11</v>
      </c>
      <c r="AF6" s="183"/>
      <c r="AG6" s="231"/>
      <c r="AH6" s="184"/>
      <c r="AI6" s="278" t="s">
        <v>5</v>
      </c>
      <c r="AJ6" s="275" t="s">
        <v>6</v>
      </c>
      <c r="AK6" s="275" t="s">
        <v>7</v>
      </c>
      <c r="AL6" s="279" t="s">
        <v>4128</v>
      </c>
      <c r="AM6" s="275" t="s">
        <v>4098</v>
      </c>
      <c r="AN6" s="275" t="s">
        <v>4099</v>
      </c>
      <c r="AO6" s="275" t="s">
        <v>4100</v>
      </c>
      <c r="AP6" s="275" t="s">
        <v>4101</v>
      </c>
      <c r="AQ6" s="275" t="s">
        <v>4102</v>
      </c>
      <c r="AR6" s="275" t="s">
        <v>4103</v>
      </c>
      <c r="AS6" s="275" t="s">
        <v>4104</v>
      </c>
      <c r="AT6" s="275" t="s">
        <v>4105</v>
      </c>
      <c r="AU6" s="275" t="s">
        <v>4106</v>
      </c>
      <c r="AV6" s="275" t="s">
        <v>4107</v>
      </c>
      <c r="AW6" s="275" t="s">
        <v>4108</v>
      </c>
      <c r="AX6" s="275" t="s">
        <v>17</v>
      </c>
      <c r="AY6" s="275" t="s">
        <v>18</v>
      </c>
      <c r="AZ6" s="275" t="s">
        <v>19</v>
      </c>
      <c r="BA6" s="275" t="s">
        <v>20</v>
      </c>
      <c r="BB6" s="275" t="s">
        <v>21</v>
      </c>
      <c r="BC6" s="275" t="s">
        <v>22</v>
      </c>
      <c r="BD6" s="275" t="s">
        <v>23</v>
      </c>
      <c r="BE6" s="275" t="s">
        <v>24</v>
      </c>
      <c r="BF6" s="275" t="s">
        <v>4109</v>
      </c>
      <c r="BG6" s="275" t="s">
        <v>4110</v>
      </c>
      <c r="BH6" s="275" t="s">
        <v>4111</v>
      </c>
      <c r="BI6" s="275" t="s">
        <v>4112</v>
      </c>
      <c r="BJ6" s="276" t="s">
        <v>4113</v>
      </c>
      <c r="BK6" s="169"/>
      <c r="BL6" s="169"/>
      <c r="BM6" s="169"/>
      <c r="BN6" s="169"/>
      <c r="BO6" s="169"/>
      <c r="BP6" s="169"/>
    </row>
    <row r="7" spans="1:68" s="186" customFormat="1" ht="36" customHeight="1" thickBot="1">
      <c r="A7" s="280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184"/>
      <c r="AE7" s="184"/>
      <c r="AF7" s="184"/>
      <c r="AG7" s="231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</row>
    <row r="8" spans="1:68" s="69" customFormat="1" ht="51" customHeight="1" thickBot="1">
      <c r="A8" s="181"/>
      <c r="B8" s="281" t="s">
        <v>4129</v>
      </c>
      <c r="C8" s="221"/>
      <c r="D8" s="221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21"/>
      <c r="AE8" s="184"/>
      <c r="AF8" s="184"/>
      <c r="AG8" s="231"/>
      <c r="AH8" s="184"/>
      <c r="AI8" s="281" t="str">
        <f>B8</f>
        <v>Bespoke - CSO Harm</v>
      </c>
      <c r="AJ8" s="221"/>
      <c r="AK8" s="221"/>
      <c r="AL8" s="221"/>
      <c r="AM8" s="221"/>
      <c r="AN8" s="221"/>
      <c r="AO8" s="221"/>
      <c r="AP8" s="221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6"/>
      <c r="BL8" s="186"/>
      <c r="BM8" s="186"/>
      <c r="BN8" s="186"/>
      <c r="BO8" s="186"/>
      <c r="BP8" s="186"/>
    </row>
    <row r="9" spans="1:68" s="69" customFormat="1" ht="51" customHeight="1">
      <c r="A9" s="283"/>
      <c r="B9" s="250" t="s">
        <v>4130</v>
      </c>
      <c r="C9" s="284" t="s">
        <v>4131</v>
      </c>
      <c r="D9" s="267">
        <v>0</v>
      </c>
      <c r="E9" s="28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>
        <v>2304</v>
      </c>
      <c r="R9" s="305">
        <v>2304</v>
      </c>
      <c r="S9" s="305">
        <v>2304</v>
      </c>
      <c r="T9" s="305">
        <v>2304</v>
      </c>
      <c r="U9" s="305">
        <v>2304</v>
      </c>
      <c r="V9" s="305">
        <v>2304</v>
      </c>
      <c r="W9" s="305">
        <v>2304</v>
      </c>
      <c r="X9" s="305">
        <v>2304</v>
      </c>
      <c r="Y9" s="305">
        <v>2304</v>
      </c>
      <c r="Z9" s="305">
        <v>2304</v>
      </c>
      <c r="AA9" s="305">
        <v>2304</v>
      </c>
      <c r="AB9" s="305">
        <v>2304</v>
      </c>
      <c r="AC9" s="305">
        <v>2304</v>
      </c>
      <c r="AD9" s="280"/>
      <c r="AE9" s="264"/>
      <c r="AF9" s="261"/>
      <c r="AG9" s="169"/>
      <c r="AH9" s="283"/>
      <c r="AI9" s="286"/>
      <c r="AJ9" s="287"/>
      <c r="AK9" s="267"/>
      <c r="AL9" s="288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90"/>
      <c r="AY9" s="290"/>
      <c r="AZ9" s="290"/>
      <c r="BA9" s="290"/>
      <c r="BB9" s="290"/>
      <c r="BC9" s="290"/>
      <c r="BD9" s="290"/>
      <c r="BE9" s="290"/>
      <c r="BF9" s="289"/>
      <c r="BG9" s="289"/>
      <c r="BH9" s="289"/>
      <c r="BI9" s="289"/>
      <c r="BJ9" s="291"/>
      <c r="BK9" s="243"/>
      <c r="BL9" s="186"/>
      <c r="BM9" s="186"/>
      <c r="BN9" s="186"/>
      <c r="BO9" s="186"/>
      <c r="BP9" s="186"/>
    </row>
    <row r="10" spans="1:68" s="69" customFormat="1" ht="51" customHeight="1">
      <c r="A10" s="283"/>
      <c r="B10" s="234" t="s">
        <v>4132</v>
      </c>
      <c r="C10" s="292" t="s">
        <v>4131</v>
      </c>
      <c r="D10" s="226">
        <v>0</v>
      </c>
      <c r="E10" s="293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>
        <v>1204</v>
      </c>
      <c r="R10" s="259">
        <v>1204</v>
      </c>
      <c r="S10" s="259">
        <v>1219</v>
      </c>
      <c r="T10" s="259">
        <v>1219</v>
      </c>
      <c r="U10" s="259">
        <v>1229</v>
      </c>
      <c r="V10" s="259">
        <v>1287</v>
      </c>
      <c r="W10" s="259">
        <v>1346</v>
      </c>
      <c r="X10" s="259">
        <v>1405</v>
      </c>
      <c r="Y10" s="259">
        <v>1405</v>
      </c>
      <c r="Z10" s="259">
        <v>1405</v>
      </c>
      <c r="AA10" s="259">
        <v>1405</v>
      </c>
      <c r="AB10" s="259">
        <v>1405</v>
      </c>
      <c r="AC10" s="259">
        <v>1405</v>
      </c>
      <c r="AD10" s="280"/>
      <c r="AE10" s="265"/>
      <c r="AF10" s="261"/>
      <c r="AG10" s="169"/>
      <c r="AH10" s="283"/>
      <c r="AI10" s="294"/>
      <c r="AJ10" s="295"/>
      <c r="AK10" s="226"/>
      <c r="AL10" s="296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8"/>
      <c r="BK10" s="243"/>
      <c r="BL10" s="186"/>
      <c r="BM10" s="186"/>
      <c r="BN10" s="186"/>
      <c r="BO10" s="186"/>
      <c r="BP10" s="186"/>
    </row>
    <row r="11" spans="1:68" s="69" customFormat="1" ht="51" customHeight="1">
      <c r="A11" s="283"/>
      <c r="B11" s="234" t="s">
        <v>4133</v>
      </c>
      <c r="C11" s="292" t="s">
        <v>4117</v>
      </c>
      <c r="D11" s="226">
        <v>2</v>
      </c>
      <c r="E11" s="299"/>
      <c r="F11" s="306" t="e">
        <f>ROUND(F10/F9*1,2)</f>
        <v>#DIV/0!</v>
      </c>
      <c r="G11" s="306" t="e">
        <f t="shared" ref="G11:P11" si="0">ROUND(G10/G9*1,2)</f>
        <v>#DIV/0!</v>
      </c>
      <c r="H11" s="306" t="e">
        <f t="shared" si="0"/>
        <v>#DIV/0!</v>
      </c>
      <c r="I11" s="306" t="e">
        <f t="shared" si="0"/>
        <v>#DIV/0!</v>
      </c>
      <c r="J11" s="306" t="e">
        <f t="shared" si="0"/>
        <v>#DIV/0!</v>
      </c>
      <c r="K11" s="306" t="e">
        <f t="shared" si="0"/>
        <v>#DIV/0!</v>
      </c>
      <c r="L11" s="306" t="e">
        <f t="shared" si="0"/>
        <v>#DIV/0!</v>
      </c>
      <c r="M11" s="306" t="e">
        <f t="shared" si="0"/>
        <v>#DIV/0!</v>
      </c>
      <c r="N11" s="306" t="e">
        <f t="shared" si="0"/>
        <v>#DIV/0!</v>
      </c>
      <c r="O11" s="306" t="e">
        <f t="shared" si="0"/>
        <v>#DIV/0!</v>
      </c>
      <c r="P11" s="306" t="e">
        <f t="shared" si="0"/>
        <v>#DIV/0!</v>
      </c>
      <c r="Q11" s="306">
        <f>Q10/Q9</f>
        <v>0.52256944444444442</v>
      </c>
      <c r="R11" s="306">
        <f t="shared" ref="R11:AC11" si="1">R10/R9</f>
        <v>0.52256944444444442</v>
      </c>
      <c r="S11" s="306">
        <f t="shared" si="1"/>
        <v>0.52907986111111116</v>
      </c>
      <c r="T11" s="306">
        <f t="shared" si="1"/>
        <v>0.52907986111111116</v>
      </c>
      <c r="U11" s="306">
        <f t="shared" si="1"/>
        <v>0.53342013888888884</v>
      </c>
      <c r="V11" s="306">
        <f t="shared" si="1"/>
        <v>0.55859375</v>
      </c>
      <c r="W11" s="306">
        <f t="shared" si="1"/>
        <v>0.58420138888888884</v>
      </c>
      <c r="X11" s="306">
        <f t="shared" si="1"/>
        <v>0.60980902777777779</v>
      </c>
      <c r="Y11" s="306">
        <f t="shared" si="1"/>
        <v>0.60980902777777779</v>
      </c>
      <c r="Z11" s="306">
        <f t="shared" si="1"/>
        <v>0.60980902777777779</v>
      </c>
      <c r="AA11" s="306">
        <f t="shared" si="1"/>
        <v>0.60980902777777779</v>
      </c>
      <c r="AB11" s="306">
        <f t="shared" si="1"/>
        <v>0.60980902777777779</v>
      </c>
      <c r="AC11" s="306">
        <f t="shared" si="1"/>
        <v>0.60980902777777779</v>
      </c>
      <c r="AD11" s="280"/>
      <c r="AE11" s="265"/>
      <c r="AF11" s="261"/>
      <c r="AG11" s="169"/>
      <c r="AH11" s="283"/>
      <c r="AI11" s="294"/>
      <c r="AJ11" s="295"/>
      <c r="AK11" s="226"/>
      <c r="AL11" s="300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1"/>
      <c r="BG11" s="301"/>
      <c r="BH11" s="301"/>
      <c r="BI11" s="301"/>
      <c r="BJ11" s="302"/>
      <c r="BK11" s="243"/>
      <c r="BL11" s="186"/>
      <c r="BM11" s="186"/>
      <c r="BN11" s="186"/>
      <c r="BO11" s="186"/>
      <c r="BP11" s="186"/>
    </row>
    <row r="12" spans="1:68" s="186" customFormat="1" ht="51" customHeight="1">
      <c r="A12" s="280"/>
      <c r="B12" s="280"/>
      <c r="C12" s="303"/>
      <c r="D12" s="280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304"/>
      <c r="AE12" s="261"/>
      <c r="AF12" s="261"/>
      <c r="AG12" s="169"/>
      <c r="AH12" s="181"/>
      <c r="AI12" s="181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243"/>
    </row>
    <row r="13" spans="1:68" ht="20.25" customHeight="1"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</row>
    <row r="14" spans="1:68" ht="20.25" customHeight="1"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</row>
    <row r="15" spans="1:68" ht="20.25" customHeight="1"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</row>
    <row r="16" spans="1:68" ht="20.25" customHeight="1"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</row>
    <row r="17" spans="5:29" ht="20.25" customHeight="1"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</row>
    <row r="18" spans="5:29" ht="20.25" customHeight="1"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</row>
    <row r="19" spans="5:29" ht="20.25" customHeight="1"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</row>
  </sheetData>
  <mergeCells count="3">
    <mergeCell ref="AI2:AM2"/>
    <mergeCell ref="B4:AF4"/>
    <mergeCell ref="AI4:BJ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87bced-9dcb-4901-8c0d-3173d64ce641" xsi:nil="true"/>
    <_Flow_SignoffStatus xmlns="3869d23c-bbd8-4a9d-bdc6-f0e65bbeacd5" xsi:nil="true"/>
    <lcf76f155ced4ddcb4097134ff3c332f xmlns="3869d23c-bbd8-4a9d-bdc6-f0e65bbeacd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D331A18386D4BA65D0138479B2470" ma:contentTypeVersion="18" ma:contentTypeDescription="Create a new document." ma:contentTypeScope="" ma:versionID="e09b9c11151c65c01f989ef3502d042f">
  <xsd:schema xmlns:xsd="http://www.w3.org/2001/XMLSchema" xmlns:xs="http://www.w3.org/2001/XMLSchema" xmlns:p="http://schemas.microsoft.com/office/2006/metadata/properties" xmlns:ns2="3869d23c-bbd8-4a9d-bdc6-f0e65bbeacd5" xmlns:ns3="b487bced-9dcb-4901-8c0d-3173d64ce641" targetNamespace="http://schemas.microsoft.com/office/2006/metadata/properties" ma:root="true" ma:fieldsID="202571af1cf2651936ef0adf278c721f" ns2:_="" ns3:_="">
    <xsd:import namespace="3869d23c-bbd8-4a9d-bdc6-f0e65bbeacd5"/>
    <xsd:import namespace="b487bced-9dcb-4901-8c0d-3173d64ce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9d23c-bbd8-4a9d-bdc6-f0e65bbeac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e73f8c3-7701-48fe-b22e-7a71215a08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7bced-9dcb-4901-8c0d-3173d64ce6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8b82ce5-335b-45fc-ac6c-13e3fc42a47c}" ma:internalName="TaxCatchAll" ma:showField="CatchAllData" ma:web="b487bced-9dcb-4901-8c0d-3173d64ce6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5C62B-F316-42E6-831F-8DB8E9A64EE5}"/>
</file>

<file path=customXml/itemProps2.xml><?xml version="1.0" encoding="utf-8"?>
<ds:datastoreItem xmlns:ds="http://schemas.openxmlformats.org/officeDocument/2006/customXml" ds:itemID="{5F9EB808-F4DB-4BA2-9DF0-434B63F45131}"/>
</file>

<file path=customXml/itemProps3.xml><?xml version="1.0" encoding="utf-8"?>
<ds:datastoreItem xmlns:ds="http://schemas.openxmlformats.org/officeDocument/2006/customXml" ds:itemID="{11B044E9-BED2-4F56-88E4-DAEF1C1C5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Charlotte Beale</dc:creator>
  <cp:keywords/>
  <dc:description/>
  <cp:lastModifiedBy>Jeremy Liesner</cp:lastModifiedBy>
  <cp:revision/>
  <dcterms:created xsi:type="dcterms:W3CDTF">2023-09-18T17:41:07Z</dcterms:created>
  <dcterms:modified xsi:type="dcterms:W3CDTF">2023-09-30T11:12:04Z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0x010100106D331A18386D4BA65D0138479B2470</vt:lpwstr>
  </property>
  <property fmtid="{D5CDD505-2E9C-101B-9397-08002B2CF9AE}" pid="3" name="MediaServiceImageTags">
    <vt:lpwstr/>
  </property>
</Properties>
</file>