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ww-vs-fp\home\C003562\My Documents\PR19\MoS\DD\"/>
    </mc:Choice>
  </mc:AlternateContent>
  <bookViews>
    <workbookView xWindow="0" yWindow="0" windowWidth="5052" windowHeight="5748"/>
  </bookViews>
  <sheets>
    <sheet name="Data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 l="1"/>
  <c r="E20" i="5"/>
  <c r="F20" i="5"/>
  <c r="G20" i="5"/>
  <c r="H20" i="5"/>
  <c r="I20" i="5"/>
  <c r="D20" i="5"/>
  <c r="H15" i="5"/>
  <c r="G15" i="5"/>
  <c r="F15" i="5"/>
  <c r="J17" i="5" l="1"/>
  <c r="F17" i="5" l="1"/>
  <c r="E17" i="5"/>
  <c r="D17" i="5"/>
  <c r="D10" i="5"/>
  <c r="G17" i="5" l="1"/>
  <c r="H17" i="5"/>
  <c r="I17" i="5"/>
  <c r="AI5" i="5"/>
  <c r="AI10" i="5" s="1"/>
  <c r="AH5" i="5"/>
  <c r="AH10" i="5" s="1"/>
  <c r="AG5" i="5"/>
  <c r="AG10" i="5" s="1"/>
  <c r="AF5" i="5"/>
  <c r="AF10" i="5" s="1"/>
  <c r="AE5" i="5"/>
  <c r="AE10" i="5" s="1"/>
  <c r="AD5" i="5"/>
  <c r="AD10" i="5" s="1"/>
  <c r="AC5" i="5"/>
  <c r="AC10" i="5" s="1"/>
  <c r="AB5" i="5"/>
  <c r="AB10" i="5" s="1"/>
  <c r="AA5" i="5"/>
  <c r="AA10" i="5" s="1"/>
  <c r="Z5" i="5"/>
  <c r="Z10" i="5" s="1"/>
  <c r="Y5" i="5"/>
  <c r="Y10" i="5" s="1"/>
  <c r="X5" i="5"/>
  <c r="X10" i="5" s="1"/>
  <c r="W5" i="5"/>
  <c r="W10" i="5" s="1"/>
  <c r="V5" i="5"/>
  <c r="V10" i="5" s="1"/>
  <c r="U5" i="5"/>
  <c r="U10" i="5" s="1"/>
  <c r="T5" i="5"/>
  <c r="T10" i="5" s="1"/>
  <c r="S5" i="5"/>
  <c r="S10" i="5" s="1"/>
  <c r="R5" i="5"/>
  <c r="R10" i="5" s="1"/>
  <c r="Q5" i="5"/>
  <c r="Q10" i="5" s="1"/>
  <c r="P5" i="5"/>
  <c r="P10" i="5" s="1"/>
  <c r="O5" i="5"/>
  <c r="O10" i="5" s="1"/>
  <c r="N5" i="5"/>
  <c r="N10" i="5" s="1"/>
  <c r="M5" i="5"/>
  <c r="M10" i="5" s="1"/>
  <c r="L5" i="5"/>
  <c r="L10" i="5" s="1"/>
  <c r="K5" i="5"/>
  <c r="K10" i="5" s="1"/>
  <c r="J5" i="5"/>
  <c r="J10" i="5" s="1"/>
  <c r="I5" i="5"/>
  <c r="I10" i="5" s="1"/>
  <c r="H5" i="5"/>
  <c r="H10" i="5" s="1"/>
  <c r="G5" i="5"/>
  <c r="G10" i="5" s="1"/>
  <c r="F5" i="5"/>
  <c r="E5" i="5"/>
  <c r="E10" i="5" s="1"/>
  <c r="C5" i="5"/>
  <c r="C10" i="5" s="1"/>
  <c r="B5" i="5"/>
  <c r="B10" i="5" s="1"/>
  <c r="E14" i="5" l="1"/>
  <c r="F10" i="5"/>
  <c r="D15" i="5" s="1"/>
  <c r="I15" i="5"/>
  <c r="J15" i="5" l="1"/>
  <c r="E15" i="5"/>
</calcChain>
</file>

<file path=xl/sharedStrings.xml><?xml version="1.0" encoding="utf-8"?>
<sst xmlns="http://schemas.openxmlformats.org/spreadsheetml/2006/main" count="85" uniqueCount="48">
  <si>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</si>
  <si>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</si>
  <si>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</si>
  <si>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</si>
  <si>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</si>
  <si>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</si>
  <si>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</si>
  <si>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</si>
  <si>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</si>
  <si>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</si>
  <si>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</si>
  <si>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</si>
  <si>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</si>
  <si>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</si>
  <si>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</si>
  <si>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</si>
  <si>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</si>
  <si>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</si>
  <si>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</si>
  <si>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</si>
  <si>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</si>
  <si>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</si>
  <si>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</si>
  <si>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</si>
  <si>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</si>
  <si>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</si>
  <si>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</si>
  <si>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</si>
  <si>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</si>
  <si>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</si>
  <si>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</si>
  <si>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</si>
  <si>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</si>
  <si>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</si>
  <si>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Population at risk</t>
  </si>
  <si>
    <t>Aberdyfi 8021</t>
  </si>
  <si>
    <t>Pembrokeshire 8206</t>
  </si>
  <si>
    <t>Vowchurch 8110</t>
  </si>
  <si>
    <t>Baseline risk % of total population 18/01/19</t>
  </si>
  <si>
    <t>Baseline performance 25 year at company level-population</t>
  </si>
  <si>
    <t>Baseline performance 25 year at company level-risk</t>
  </si>
  <si>
    <t>Actual</t>
  </si>
  <si>
    <t>Forecast</t>
  </si>
  <si>
    <t>Total population</t>
  </si>
  <si>
    <t xml:space="preserve">PR19 Target </t>
  </si>
  <si>
    <t>Risk assuming investment has been completed</t>
  </si>
  <si>
    <t>All investment is planned for completion in 2024-25</t>
  </si>
  <si>
    <t>Post investment risk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</si>
</sst>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2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10" fontId="1" fillId="0" borderId="0" xfId="1" applyNumberFormat="1" applyFont="1" applyFill="1"/>
    <xf numFmtId="0" fontId="1" fillId="0" borderId="0" xfId="0" applyFont="1" applyFill="1"/>
    <xf numFmtId="0" fontId="0" fillId="0" borderId="0" xfId="0" applyFill="1"/>
    <xf numFmtId="2" fontId="1" fillId="0" borderId="0" xfId="0" applyNumberFormat="1" applyFont="1"/>
    <xf numFmtId="10" fontId="4" fillId="0" borderId="0" xfId="1" applyNumberFormat="1" applyFont="1" applyFill="1"/>
    <xf numFmtId="0" fontId="4" fillId="0" borderId="0" xfId="0" applyFont="1" applyFill="1"/>
    <xf numFmtId="0" fontId="1" fillId="2" borderId="0" xfId="0" applyFont="1" applyFill="1"/>
    <xf numFmtId="2" fontId="1" fillId="2" borderId="0" xfId="0" applyNumberFormat="1" applyFont="1" applyFill="1"/>
    <xf numFmtId="0" fontId="0" fillId="2" borderId="0" xfId="0" applyFill="1"/>
    <xf numFmtId="2" fontId="0" fillId="2" borderId="0" xfId="0" applyNumberFormat="1" applyFill="1"/>
    <xf numFmtId="10" fontId="1" fillId="3" borderId="0" xfId="1" applyNumberFormat="1" applyFont="1" applyFill="1"/>
    <xf numFmtId="0" fontId="1" fillId="3" borderId="0" xfId="0" applyFont="1" applyFill="1"/>
    <xf numFmtId="2" fontId="1" fillId="4" borderId="0" xfId="0" applyNumberFormat="1" applyFont="1" applyFill="1"/>
    <xf numFmtId="2" fontId="0" fillId="4" borderId="0" xfId="0" applyNumberFormat="1" applyFill="1"/>
    <xf numFmtId="10" fontId="1" fillId="4" borderId="0" xfId="1" applyNumberFormat="1" applyFont="1" applyFill="1"/>
    <xf numFmtId="0" fontId="1" fillId="4" borderId="0" xfId="0" applyFont="1" applyFill="1"/>
    <xf numFmtId="10" fontId="1" fillId="5" borderId="0" xfId="1" applyNumberFormat="1" applyFont="1" applyFill="1"/>
    <xf numFmtId="10" fontId="4" fillId="5" borderId="0" xfId="1" applyNumberFormat="1" applyFont="1" applyFill="1"/>
    <xf numFmtId="0" fontId="1" fillId="6" borderId="0" xfId="0" applyFont="1" applyFill="1"/>
    <xf numFmtId="0" fontId="0" fillId="6" borderId="0" xfId="0" applyFill="1"/>
    <xf numFmtId="10" fontId="1" fillId="6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zoomScaleNormal="100" workbookViewId="0">
      <selection activeCell="J21" sqref="J21"/>
    </sheetView>
  </sheetViews>
  <sheetFormatPr defaultRowHeight="14.4" x14ac:dyDescent="0.3"/>
  <cols>
    <col min="1" max="1" width="41" customWidth="1"/>
  </cols>
  <sheetData>
    <row r="1" spans="1:36" x14ac:dyDescent="0.3">
      <c r="D1" s="22" t="s">
        <v>41</v>
      </c>
      <c r="E1" s="6" t="s">
        <v>42</v>
      </c>
      <c r="F1" s="6" t="s">
        <v>42</v>
      </c>
      <c r="G1" s="6" t="s">
        <v>42</v>
      </c>
      <c r="H1" s="6" t="s">
        <v>42</v>
      </c>
      <c r="I1" s="6" t="s">
        <v>42</v>
      </c>
      <c r="J1" s="6" t="s">
        <v>42</v>
      </c>
      <c r="K1" s="6" t="s">
        <v>42</v>
      </c>
      <c r="L1" s="6" t="s">
        <v>42</v>
      </c>
      <c r="M1" s="6" t="s">
        <v>42</v>
      </c>
      <c r="N1" s="6" t="s">
        <v>42</v>
      </c>
      <c r="O1" s="6" t="s">
        <v>42</v>
      </c>
      <c r="P1" s="6" t="s">
        <v>42</v>
      </c>
      <c r="Q1" s="6" t="s">
        <v>42</v>
      </c>
      <c r="R1" s="6" t="s">
        <v>42</v>
      </c>
      <c r="S1" s="6" t="s">
        <v>42</v>
      </c>
      <c r="T1" s="6" t="s">
        <v>42</v>
      </c>
      <c r="U1" s="6" t="s">
        <v>42</v>
      </c>
      <c r="V1" s="6" t="s">
        <v>42</v>
      </c>
      <c r="W1" s="6" t="s">
        <v>42</v>
      </c>
      <c r="X1" s="6" t="s">
        <v>42</v>
      </c>
      <c r="Y1" s="6" t="s">
        <v>42</v>
      </c>
      <c r="Z1" s="6" t="s">
        <v>42</v>
      </c>
      <c r="AA1" s="6" t="s">
        <v>42</v>
      </c>
      <c r="AB1" s="6" t="s">
        <v>42</v>
      </c>
      <c r="AC1" s="6" t="s">
        <v>42</v>
      </c>
      <c r="AD1" s="6" t="s">
        <v>42</v>
      </c>
      <c r="AE1" s="6" t="s">
        <v>42</v>
      </c>
      <c r="AF1" s="6" t="s">
        <v>42</v>
      </c>
      <c r="AG1" s="6" t="s">
        <v>42</v>
      </c>
      <c r="AH1" s="6" t="s">
        <v>42</v>
      </c>
      <c r="AI1" s="6" t="s">
        <v>42</v>
      </c>
    </row>
    <row r="2" spans="1:36" s="2" customFormat="1" ht="13.2" x14ac:dyDescent="0.25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</row>
    <row r="3" spans="1:36" s="7" customFormat="1" x14ac:dyDescent="0.3"/>
    <row r="4" spans="1:36" s="9" customFormat="1" x14ac:dyDescent="0.3">
      <c r="A4" s="13" t="s">
        <v>43</v>
      </c>
      <c r="B4" s="14">
        <v>3040.2204346952435</v>
      </c>
      <c r="C4" s="14">
        <v>3050.1813987913874</v>
      </c>
      <c r="D4" s="19">
        <v>3057.7671508897338</v>
      </c>
      <c r="E4" s="14">
        <v>3071.3283676276246</v>
      </c>
      <c r="F4" s="14">
        <v>3081.9371823129231</v>
      </c>
      <c r="G4" s="14">
        <v>3091.996268628634</v>
      </c>
      <c r="H4" s="14">
        <v>3101.5494824908055</v>
      </c>
      <c r="I4" s="14">
        <v>3110.3960025068745</v>
      </c>
      <c r="J4" s="14">
        <v>3120.344000744466</v>
      </c>
      <c r="K4" s="14">
        <v>3129.8703337721113</v>
      </c>
      <c r="L4" s="14">
        <v>3139.2862336321814</v>
      </c>
      <c r="M4" s="14">
        <v>3148.2775708448344</v>
      </c>
      <c r="N4" s="14">
        <v>3156.7504466512801</v>
      </c>
      <c r="O4" s="14">
        <v>3164.6973485433418</v>
      </c>
      <c r="P4" s="14">
        <v>3172.0551574181441</v>
      </c>
      <c r="Q4" s="14">
        <v>3178.8233799029704</v>
      </c>
      <c r="R4" s="14">
        <v>3185.0158596808005</v>
      </c>
      <c r="S4" s="14">
        <v>3190.6089101337025</v>
      </c>
      <c r="T4" s="14">
        <v>3195.6991892982965</v>
      </c>
      <c r="U4" s="14">
        <v>3200.3400383062321</v>
      </c>
      <c r="V4" s="14">
        <v>3204.67182217953</v>
      </c>
      <c r="W4" s="14">
        <v>3208.7775006787251</v>
      </c>
      <c r="X4" s="14">
        <v>3212.586232013547</v>
      </c>
      <c r="Y4" s="14">
        <v>3216.1315679749596</v>
      </c>
      <c r="Z4" s="14">
        <v>3219.4912827284961</v>
      </c>
      <c r="AA4" s="14">
        <v>3222.7179766050708</v>
      </c>
      <c r="AB4" s="14">
        <v>3225.8276599559454</v>
      </c>
      <c r="AC4" s="14">
        <v>3228.8414263596419</v>
      </c>
      <c r="AD4" s="14">
        <v>3231.7583829815685</v>
      </c>
      <c r="AE4" s="14">
        <v>3234.577466360719</v>
      </c>
      <c r="AF4" s="14">
        <v>3237.3237261108861</v>
      </c>
      <c r="AG4" s="14">
        <v>3239.9952665915962</v>
      </c>
      <c r="AH4" s="14">
        <v>3242.6219853492976</v>
      </c>
      <c r="AI4" s="14">
        <v>3245.2170270127308</v>
      </c>
      <c r="AJ4" s="8"/>
    </row>
    <row r="5" spans="1:36" s="6" customFormat="1" x14ac:dyDescent="0.3">
      <c r="A5" s="6" t="s">
        <v>34</v>
      </c>
      <c r="B5" s="10">
        <f>SUM(B6:B8)</f>
        <v>135.2379210192988</v>
      </c>
      <c r="C5" s="10">
        <f t="shared" ref="C5:AI5" si="0">SUM(C6:C8)</f>
        <v>135.81312343226159</v>
      </c>
      <c r="D5" s="19">
        <v>135.34</v>
      </c>
      <c r="E5" s="10">
        <f t="shared" si="0"/>
        <v>137.07620043788341</v>
      </c>
      <c r="F5" s="10">
        <f t="shared" si="0"/>
        <v>137.6787952728192</v>
      </c>
      <c r="G5" s="10">
        <f t="shared" si="0"/>
        <v>138.30275482027645</v>
      </c>
      <c r="H5" s="10">
        <f t="shared" si="0"/>
        <v>138.93161753703512</v>
      </c>
      <c r="I5" s="10">
        <f t="shared" si="0"/>
        <v>139.54962343581258</v>
      </c>
      <c r="J5" s="10">
        <f t="shared" si="0"/>
        <v>140.1581923784837</v>
      </c>
      <c r="K5" s="10">
        <f t="shared" si="0"/>
        <v>140.73151620089229</v>
      </c>
      <c r="L5" s="10">
        <f t="shared" si="0"/>
        <v>141.28717590787571</v>
      </c>
      <c r="M5" s="10">
        <f t="shared" si="0"/>
        <v>141.81765361010457</v>
      </c>
      <c r="N5" s="10">
        <f t="shared" si="0"/>
        <v>142.33745834149613</v>
      </c>
      <c r="O5" s="10">
        <f t="shared" si="0"/>
        <v>142.83626574563638</v>
      </c>
      <c r="P5" s="10">
        <f t="shared" si="0"/>
        <v>143.31268844102024</v>
      </c>
      <c r="Q5" s="10">
        <f t="shared" si="0"/>
        <v>143.76531551225892</v>
      </c>
      <c r="R5" s="10">
        <f t="shared" si="0"/>
        <v>144.19338649526929</v>
      </c>
      <c r="S5" s="10">
        <f t="shared" si="0"/>
        <v>144.59577172826025</v>
      </c>
      <c r="T5" s="10">
        <f t="shared" si="0"/>
        <v>144.98151242219015</v>
      </c>
      <c r="U5" s="10">
        <f t="shared" si="0"/>
        <v>145.34856113872405</v>
      </c>
      <c r="V5" s="10">
        <f t="shared" si="0"/>
        <v>145.6993988555605</v>
      </c>
      <c r="W5" s="10">
        <f t="shared" si="0"/>
        <v>146.04238493735318</v>
      </c>
      <c r="X5" s="10">
        <f t="shared" si="0"/>
        <v>146.3782329918796</v>
      </c>
      <c r="Y5" s="10">
        <f t="shared" si="0"/>
        <v>146.71080996293259</v>
      </c>
      <c r="Z5" s="10">
        <f t="shared" si="0"/>
        <v>147.042635184544</v>
      </c>
      <c r="AA5" s="10">
        <f t="shared" si="0"/>
        <v>147.36980590608985</v>
      </c>
      <c r="AB5" s="10">
        <f t="shared" si="0"/>
        <v>147.69712406486951</v>
      </c>
      <c r="AC5" s="10">
        <f t="shared" si="0"/>
        <v>148.02077334781836</v>
      </c>
      <c r="AD5" s="10">
        <f t="shared" si="0"/>
        <v>148.34319470937231</v>
      </c>
      <c r="AE5" s="10">
        <f t="shared" si="0"/>
        <v>148.66695353119866</v>
      </c>
      <c r="AF5" s="10">
        <f t="shared" si="0"/>
        <v>148.98843687709106</v>
      </c>
      <c r="AG5" s="10">
        <f t="shared" si="0"/>
        <v>149.31068148678219</v>
      </c>
      <c r="AH5" s="10">
        <f t="shared" si="0"/>
        <v>149.63275439187899</v>
      </c>
      <c r="AI5" s="10">
        <f t="shared" si="0"/>
        <v>149.95709815547139</v>
      </c>
    </row>
    <row r="6" spans="1:36" x14ac:dyDescent="0.3">
      <c r="A6" s="15" t="s">
        <v>37</v>
      </c>
      <c r="B6" s="16">
        <v>6.773615836194435</v>
      </c>
      <c r="C6" s="16">
        <v>6.7970697313033481</v>
      </c>
      <c r="D6" s="20">
        <v>6.8632144447463999</v>
      </c>
      <c r="E6" s="16">
        <v>6.8363415839056394</v>
      </c>
      <c r="F6" s="16">
        <v>6.838020161111527</v>
      </c>
      <c r="G6" s="16">
        <v>6.8385728099539405</v>
      </c>
      <c r="H6" s="16">
        <v>6.8400759515303919</v>
      </c>
      <c r="I6" s="16">
        <v>6.8424541999617388</v>
      </c>
      <c r="J6" s="16">
        <v>6.8516671238197828</v>
      </c>
      <c r="K6" s="16">
        <v>6.8629811268129606</v>
      </c>
      <c r="L6" s="16">
        <v>6.8737626412761843</v>
      </c>
      <c r="M6" s="16">
        <v>6.8837815560003248</v>
      </c>
      <c r="N6" s="16">
        <v>6.899324255735336</v>
      </c>
      <c r="O6" s="16">
        <v>6.9156481802772909</v>
      </c>
      <c r="P6" s="16">
        <v>6.9304900639991125</v>
      </c>
      <c r="Q6" s="16">
        <v>6.9449706744826782</v>
      </c>
      <c r="R6" s="16">
        <v>6.9599053570335299</v>
      </c>
      <c r="S6" s="16">
        <v>6.9727683825040438</v>
      </c>
      <c r="T6" s="16">
        <v>6.984146207389875</v>
      </c>
      <c r="U6" s="16">
        <v>6.9936515612739116</v>
      </c>
      <c r="V6" s="16">
        <v>7.0029449755131905</v>
      </c>
      <c r="W6" s="16">
        <v>7.011312566330389</v>
      </c>
      <c r="X6" s="16">
        <v>7.018251538152982</v>
      </c>
      <c r="Y6" s="16">
        <v>7.0244685366569675</v>
      </c>
      <c r="Z6" s="16">
        <v>7.0295882673744936</v>
      </c>
      <c r="AA6" s="16">
        <v>7.0344346118739232</v>
      </c>
      <c r="AB6" s="16">
        <v>7.038936208025822</v>
      </c>
      <c r="AC6" s="16">
        <v>7.0430773877372204</v>
      </c>
      <c r="AD6" s="16">
        <v>7.0465956768603455</v>
      </c>
      <c r="AE6" s="16">
        <v>7.0520442319624834</v>
      </c>
      <c r="AF6" s="16">
        <v>7.0530852493462914</v>
      </c>
      <c r="AG6" s="16">
        <v>7.0563659179479705</v>
      </c>
      <c r="AH6" s="16">
        <v>7.059526653571452</v>
      </c>
      <c r="AI6" s="15">
        <v>7.06269906442754</v>
      </c>
      <c r="AJ6" s="6"/>
    </row>
    <row r="7" spans="1:36" x14ac:dyDescent="0.3">
      <c r="A7" s="15" t="s">
        <v>35</v>
      </c>
      <c r="B7" s="16">
        <v>4.6931737155881459</v>
      </c>
      <c r="C7" s="16">
        <v>4.7022621931179618</v>
      </c>
      <c r="D7" s="20">
        <v>4.6713214765599993</v>
      </c>
      <c r="E7" s="16">
        <v>4.7273703885613152</v>
      </c>
      <c r="F7" s="16">
        <v>4.7358035309049571</v>
      </c>
      <c r="G7" s="16">
        <v>4.7436424366919185</v>
      </c>
      <c r="H7" s="16">
        <v>4.7520194363521959</v>
      </c>
      <c r="I7" s="16">
        <v>4.7604550287504122</v>
      </c>
      <c r="J7" s="16">
        <v>4.7692855290964387</v>
      </c>
      <c r="K7" s="16">
        <v>4.7783778573966389</v>
      </c>
      <c r="L7" s="16">
        <v>4.7875989838849264</v>
      </c>
      <c r="M7" s="16">
        <v>4.7968168837501075</v>
      </c>
      <c r="N7" s="16">
        <v>4.8058515993252149</v>
      </c>
      <c r="O7" s="16">
        <v>4.8144178202012391</v>
      </c>
      <c r="P7" s="16">
        <v>4.8226044977701523</v>
      </c>
      <c r="Q7" s="16">
        <v>4.8302054736324829</v>
      </c>
      <c r="R7" s="16">
        <v>4.8377890525749629</v>
      </c>
      <c r="S7" s="16">
        <v>4.8446966107926572</v>
      </c>
      <c r="T7" s="16">
        <v>4.8510663966728913</v>
      </c>
      <c r="U7" s="16">
        <v>4.8570550396239298</v>
      </c>
      <c r="V7" s="16">
        <v>4.8628302526650877</v>
      </c>
      <c r="W7" s="16">
        <v>4.8684199949964579</v>
      </c>
      <c r="X7" s="16">
        <v>4.8737231650653658</v>
      </c>
      <c r="Y7" s="16">
        <v>4.8788568448708238</v>
      </c>
      <c r="Z7" s="16">
        <v>4.8839151806368291</v>
      </c>
      <c r="AA7" s="16">
        <v>4.8887942739830565</v>
      </c>
      <c r="AB7" s="16">
        <v>4.8936684701760411</v>
      </c>
      <c r="AC7" s="16">
        <v>4.8983507610849317</v>
      </c>
      <c r="AD7" s="16">
        <v>4.902513559127919</v>
      </c>
      <c r="AE7" s="16">
        <v>4.9074308814701633</v>
      </c>
      <c r="AF7" s="16">
        <v>4.9113883947140922</v>
      </c>
      <c r="AG7" s="16">
        <v>4.9161544495961449</v>
      </c>
      <c r="AH7" s="16">
        <v>4.9207730438653989</v>
      </c>
      <c r="AI7" s="15">
        <v>4.9244239188071308</v>
      </c>
      <c r="AJ7" s="6"/>
    </row>
    <row r="8" spans="1:36" x14ac:dyDescent="0.3">
      <c r="A8" s="15" t="s">
        <v>36</v>
      </c>
      <c r="B8" s="16">
        <v>123.77113146751623</v>
      </c>
      <c r="C8" s="16">
        <v>124.31379150784028</v>
      </c>
      <c r="D8" s="20">
        <v>123.80548367289791</v>
      </c>
      <c r="E8" s="16">
        <v>125.51248846541647</v>
      </c>
      <c r="F8" s="16">
        <v>126.10497158080271</v>
      </c>
      <c r="G8" s="16">
        <v>126.72053957363059</v>
      </c>
      <c r="H8" s="16">
        <v>127.33952214915253</v>
      </c>
      <c r="I8" s="16">
        <v>127.94671420710041</v>
      </c>
      <c r="J8" s="16">
        <v>128.53723972556747</v>
      </c>
      <c r="K8" s="16">
        <v>129.09015721668268</v>
      </c>
      <c r="L8" s="16">
        <v>129.6258142827146</v>
      </c>
      <c r="M8" s="16">
        <v>130.13705517035413</v>
      </c>
      <c r="N8" s="16">
        <v>130.63228248643557</v>
      </c>
      <c r="O8" s="16">
        <v>131.10619974515785</v>
      </c>
      <c r="P8" s="16">
        <v>131.55959387925097</v>
      </c>
      <c r="Q8" s="16">
        <v>131.99013936414377</v>
      </c>
      <c r="R8" s="16">
        <v>132.39569208566081</v>
      </c>
      <c r="S8" s="16">
        <v>132.77830673496354</v>
      </c>
      <c r="T8" s="16">
        <v>133.14629981812737</v>
      </c>
      <c r="U8" s="16">
        <v>133.49785453782621</v>
      </c>
      <c r="V8" s="16">
        <v>133.83362362738222</v>
      </c>
      <c r="W8" s="16">
        <v>134.16265237602633</v>
      </c>
      <c r="X8" s="16">
        <v>134.48625828866125</v>
      </c>
      <c r="Y8" s="16">
        <v>134.80748458140479</v>
      </c>
      <c r="Z8" s="16">
        <v>135.12913173653268</v>
      </c>
      <c r="AA8" s="16">
        <v>135.44657702023287</v>
      </c>
      <c r="AB8" s="16">
        <v>135.76451938666764</v>
      </c>
      <c r="AC8" s="16">
        <v>136.07934519899621</v>
      </c>
      <c r="AD8" s="16">
        <v>136.39408547338405</v>
      </c>
      <c r="AE8" s="16">
        <v>136.707478417766</v>
      </c>
      <c r="AF8" s="16">
        <v>137.02396323303068</v>
      </c>
      <c r="AG8" s="16">
        <v>137.33816111923807</v>
      </c>
      <c r="AH8" s="16">
        <v>137.65245469444213</v>
      </c>
      <c r="AI8" s="15">
        <v>137.9699751722367</v>
      </c>
      <c r="AJ8" s="6"/>
    </row>
    <row r="10" spans="1:36" s="6" customFormat="1" x14ac:dyDescent="0.3">
      <c r="A10" s="17" t="s">
        <v>38</v>
      </c>
      <c r="B10" s="17">
        <f>B5/B4</f>
        <v>4.4482932709731381E-2</v>
      </c>
      <c r="C10" s="17">
        <f t="shared" ref="C10:AI10" si="1">C5/C4</f>
        <v>4.4526244729600858E-2</v>
      </c>
      <c r="D10" s="21">
        <f t="shared" si="1"/>
        <v>4.4261054986027774E-2</v>
      </c>
      <c r="E10" s="17">
        <f t="shared" si="1"/>
        <v>4.4630916668726213E-2</v>
      </c>
      <c r="F10" s="17">
        <f t="shared" si="1"/>
        <v>4.4672810355431844E-2</v>
      </c>
      <c r="G10" s="17">
        <f>G5/G4</f>
        <v>4.4729276106667701E-2</v>
      </c>
      <c r="H10" s="17">
        <f t="shared" si="1"/>
        <v>4.4794261165700094E-2</v>
      </c>
      <c r="I10" s="17">
        <f t="shared" si="1"/>
        <v>4.4865548735061475E-2</v>
      </c>
      <c r="J10" s="17">
        <f t="shared" si="1"/>
        <v>4.4917545099208332E-2</v>
      </c>
      <c r="K10" s="17">
        <f t="shared" si="1"/>
        <v>4.4964008471010057E-2</v>
      </c>
      <c r="L10" s="17">
        <f t="shared" si="1"/>
        <v>4.5006146427242225E-2</v>
      </c>
      <c r="M10" s="17">
        <f t="shared" si="1"/>
        <v>4.5046108679689278E-2</v>
      </c>
      <c r="N10" s="17">
        <f t="shared" si="1"/>
        <v>4.5089867174166229E-2</v>
      </c>
      <c r="O10" s="17">
        <f t="shared" si="1"/>
        <v>4.5134257723374899E-2</v>
      </c>
      <c r="P10" s="17">
        <f t="shared" si="1"/>
        <v>4.5179759281887104E-2</v>
      </c>
      <c r="Q10" s="17">
        <f t="shared" si="1"/>
        <v>4.5225952602829786E-2</v>
      </c>
      <c r="R10" s="17">
        <f t="shared" si="1"/>
        <v>4.5272423387467911E-2</v>
      </c>
      <c r="S10" s="17">
        <f t="shared" si="1"/>
        <v>4.5319177561690245E-2</v>
      </c>
      <c r="T10" s="17">
        <f t="shared" si="1"/>
        <v>4.5367696968382318E-2</v>
      </c>
      <c r="U10" s="17">
        <f t="shared" si="1"/>
        <v>4.5416599298507429E-2</v>
      </c>
      <c r="V10" s="17">
        <f t="shared" si="1"/>
        <v>4.5464686226893855E-2</v>
      </c>
      <c r="W10" s="17">
        <f t="shared" si="1"/>
        <v>4.551340343992754E-2</v>
      </c>
      <c r="X10" s="17">
        <f t="shared" si="1"/>
        <v>4.5563985655300017E-2</v>
      </c>
      <c r="Y10" s="17">
        <f t="shared" si="1"/>
        <v>4.5617166730311721E-2</v>
      </c>
      <c r="Z10" s="17">
        <f t="shared" si="1"/>
        <v>4.567263032311316E-2</v>
      </c>
      <c r="AA10" s="17">
        <f t="shared" si="1"/>
        <v>4.5728421467811656E-2</v>
      </c>
      <c r="AB10" s="17">
        <f t="shared" si="1"/>
        <v>4.5785807437365267E-2</v>
      </c>
      <c r="AC10" s="17">
        <f t="shared" si="1"/>
        <v>4.5843308419981597E-2</v>
      </c>
      <c r="AD10" s="17">
        <f t="shared" si="1"/>
        <v>4.5901697196964727E-2</v>
      </c>
      <c r="AE10" s="17">
        <f t="shared" si="1"/>
        <v>4.596178483196648E-2</v>
      </c>
      <c r="AF10" s="17">
        <f t="shared" si="1"/>
        <v>4.6022100192023817E-2</v>
      </c>
      <c r="AG10" s="17">
        <f t="shared" si="1"/>
        <v>4.6083610993621522E-2</v>
      </c>
      <c r="AH10" s="17">
        <f t="shared" si="1"/>
        <v>4.6145605336651796E-2</v>
      </c>
      <c r="AI10" s="17">
        <f t="shared" si="1"/>
        <v>4.6208650117156899E-2</v>
      </c>
    </row>
    <row r="11" spans="1:36" s="12" customFormat="1" x14ac:dyDescent="0.3">
      <c r="A11" s="11" t="s">
        <v>45</v>
      </c>
      <c r="B11" s="11"/>
      <c r="C11" s="11"/>
      <c r="D11" s="21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11"/>
      <c r="AF11" s="11"/>
      <c r="AG11" s="11"/>
      <c r="AH11" s="11"/>
      <c r="AI11" s="11"/>
    </row>
    <row r="12" spans="1:36" s="12" customForma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4" spans="1:36" x14ac:dyDescent="0.3">
      <c r="A14" s="18" t="s">
        <v>39</v>
      </c>
      <c r="B14" s="18"/>
      <c r="C14" s="18"/>
      <c r="D14" s="18"/>
      <c r="E14" s="18">
        <f>(SUM(F5:AD5)/25)</f>
        <v>143.72530595794299</v>
      </c>
    </row>
    <row r="15" spans="1:36" x14ac:dyDescent="0.3">
      <c r="A15" s="18" t="s">
        <v>40</v>
      </c>
      <c r="B15" s="18"/>
      <c r="C15" s="18"/>
      <c r="D15" s="17">
        <f>(SUM(D10:AB10)/25)</f>
        <v>4.5169580478951768E-2</v>
      </c>
      <c r="E15" s="17">
        <f>(SUM(E10:AC10)/25)</f>
        <v>4.5232870616309914E-2</v>
      </c>
      <c r="F15" s="17">
        <f>(SUM($F$10:$AD$10)/25)</f>
        <v>4.5283701837439461E-2</v>
      </c>
      <c r="G15" s="17">
        <f>(SUM($F$10:$AD$10)/25)</f>
        <v>4.5283701837439461E-2</v>
      </c>
      <c r="H15" s="17">
        <f>(SUM($F$10:$AD$10)/25)</f>
        <v>4.5283701837439461E-2</v>
      </c>
      <c r="I15" s="17">
        <f>(SUM($F$10:$AD$10)/25)</f>
        <v>4.5283701837439461E-2</v>
      </c>
      <c r="J15" s="17">
        <f>(SUM($F$10:$AD$10)/25)</f>
        <v>4.5283701837439461E-2</v>
      </c>
    </row>
    <row r="16" spans="1:36" x14ac:dyDescent="0.3">
      <c r="A16" s="8" t="s">
        <v>46</v>
      </c>
      <c r="B16" s="8"/>
      <c r="C16" s="8"/>
      <c r="D16" s="7"/>
      <c r="E16" s="7"/>
      <c r="F16" s="7"/>
      <c r="G16" s="7"/>
      <c r="H16" s="7"/>
      <c r="I16" s="7"/>
      <c r="J16" s="7"/>
    </row>
    <row r="17" spans="1:10" x14ac:dyDescent="0.3">
      <c r="A17" t="s">
        <v>47</v>
      </c>
      <c r="D17" s="23">
        <f>(SUM(D11:AB11)/25)</f>
        <v>0</v>
      </c>
      <c r="E17" s="23">
        <f>(SUM(E11:AC11)/25)</f>
        <v>0</v>
      </c>
      <c r="F17" s="23">
        <f>(SUM($F$11:$AD$11)/25)</f>
        <v>0</v>
      </c>
      <c r="G17" s="23">
        <f>(SUM($F$11:$AD$11)/25)</f>
        <v>0</v>
      </c>
      <c r="H17" s="23">
        <f>(SUM($F$11:$AD$11)/25)</f>
        <v>0</v>
      </c>
      <c r="I17" s="23">
        <f>(SUM($F$11:$AD$11)/25)</f>
        <v>0</v>
      </c>
      <c r="J17" s="23">
        <f>(SUM($F$11:$AD$11)/25)</f>
        <v>0</v>
      </c>
    </row>
    <row r="19" spans="1:10" x14ac:dyDescent="0.3">
      <c r="D19" s="4" t="s">
        <v>2</v>
      </c>
      <c r="E19" s="4" t="s">
        <v>3</v>
      </c>
      <c r="F19" s="4" t="s">
        <v>4</v>
      </c>
      <c r="G19" s="4" t="s">
        <v>5</v>
      </c>
      <c r="H19" s="4" t="s">
        <v>6</v>
      </c>
      <c r="I19" s="4" t="s">
        <v>7</v>
      </c>
      <c r="J19" s="4" t="s">
        <v>8</v>
      </c>
    </row>
    <row r="20" spans="1:10" x14ac:dyDescent="0.3">
      <c r="A20" s="25" t="s">
        <v>44</v>
      </c>
      <c r="B20" s="26"/>
      <c r="C20" s="26"/>
      <c r="D20" s="27">
        <f>D15</f>
        <v>4.5169580478951768E-2</v>
      </c>
      <c r="E20" s="27">
        <f t="shared" ref="E20:I20" si="2">E15</f>
        <v>4.5232870616309914E-2</v>
      </c>
      <c r="F20" s="27">
        <f t="shared" si="2"/>
        <v>4.5283701837439461E-2</v>
      </c>
      <c r="G20" s="27">
        <f t="shared" si="2"/>
        <v>4.5283701837439461E-2</v>
      </c>
      <c r="H20" s="27">
        <f t="shared" si="2"/>
        <v>4.5283701837439461E-2</v>
      </c>
      <c r="I20" s="27">
        <f t="shared" si="2"/>
        <v>4.5283701837439461E-2</v>
      </c>
      <c r="J20" s="27">
        <f>J17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Welsh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Merlet Gael</dc:creator>
  <cp:lastModifiedBy>Jackson Louise</cp:lastModifiedBy>
  <dcterms:created xsi:type="dcterms:W3CDTF">2019-01-15T08:33:39Z</dcterms:created>
  <dcterms:modified xsi:type="dcterms:W3CDTF">2019-08-28T13:21:23Z</dcterms:modified>
</cp:coreProperties>
</file>