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trategy and Regulation\24. DD Business Plan response docs\Representation Documents\"/>
    </mc:Choice>
  </mc:AlternateContent>
  <workbookProtection workbookAlgorithmName="SHA-512" workbookHashValue="mh5tfPuiSHFOPxVb0riSy3ZsfyIoyOlL2HY4LOJI+ZploYB5PTf3RAceC+1eA0XLUROwngn481eHzTffnzFZgA==" workbookSaltValue="VaERjfxcPHn3xZ3fAYPk0w==" workbookSpinCount="100000" lockStructure="1"/>
  <bookViews>
    <workbookView xWindow="0" yWindow="0" windowWidth="20505" windowHeight="5055"/>
  </bookViews>
  <sheets>
    <sheet name="Cover" sheetId="8" r:id="rId1"/>
    <sheet name="RP1" sheetId="1" r:id="rId2"/>
    <sheet name="RP2" sheetId="2" r:id="rId3"/>
    <sheet name="RP3" sheetId="4" r:id="rId4"/>
    <sheet name="RP4" sheetId="3" r:id="rId5"/>
    <sheet name="Data validation" sheetId="7" state="hidden" r:id="rId6"/>
  </sheets>
  <definedNames>
    <definedName name="_xlnm._FilterDatabase" localSheetId="2" hidden="1">'RP2'!$B$16:$D$75</definedName>
    <definedName name="Conames">'Data validation'!$B$4:$C$21</definedName>
    <definedName name="_xlnm.Print_Area" localSheetId="0">Cover!$A$1:$R$26</definedName>
    <definedName name="_xlnm.Print_Area" localSheetId="1">'RP1'!$B$1:$J$122</definedName>
    <definedName name="_xlnm.Print_Area" localSheetId="2">'RP2'!$B$1:$D$90</definedName>
    <definedName name="_xlnm.Print_Area" localSheetId="3">'RP3'!$B$1:$E$121</definedName>
    <definedName name="_xlnm.Print_Area" localSheetId="4">'RP4'!$B$1:$E$82</definedName>
    <definedName name="_xlnm.Print_Titles" localSheetId="1">'RP1'!$1:$16</definedName>
    <definedName name="_xlnm.Print_Titles" localSheetId="2">'RP2'!$1:$16</definedName>
    <definedName name="_xlnm.Print_Titles" localSheetId="3">'RP3'!$1:$16</definedName>
    <definedName name="_xlnm.Print_Titles" localSheetId="4">'RP4'!$1:$16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1" l="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6" i="1"/>
  <c r="B55" i="1"/>
  <c r="B112" i="4"/>
  <c r="B113" i="4"/>
  <c r="B114" i="4"/>
  <c r="B115" i="4"/>
  <c r="B116" i="4"/>
  <c r="B103" i="4"/>
  <c r="B104" i="4"/>
  <c r="B105" i="4"/>
  <c r="B106" i="4"/>
  <c r="B107" i="4"/>
  <c r="B108" i="4"/>
  <c r="B109" i="4"/>
  <c r="B110" i="4"/>
  <c r="B111" i="4"/>
  <c r="B81" i="4"/>
  <c r="B82" i="4"/>
  <c r="B83" i="4"/>
  <c r="B84" i="4"/>
  <c r="B85" i="4"/>
  <c r="B86" i="4"/>
  <c r="B87" i="4"/>
  <c r="B88" i="4"/>
  <c r="B89" i="4"/>
  <c r="B90" i="4"/>
  <c r="B91" i="4"/>
  <c r="B92" i="4"/>
  <c r="B93" i="4"/>
  <c r="B94" i="4"/>
  <c r="B95" i="4"/>
  <c r="B96" i="4"/>
  <c r="B97" i="4"/>
  <c r="B98" i="4"/>
  <c r="B99" i="4"/>
  <c r="B100" i="4"/>
  <c r="B101" i="4"/>
  <c r="B102" i="4"/>
  <c r="B60" i="4"/>
  <c r="B61" i="4"/>
  <c r="B62" i="4"/>
  <c r="B63" i="4"/>
  <c r="B64" i="4"/>
  <c r="B65" i="4"/>
  <c r="B66" i="4"/>
  <c r="B67" i="4"/>
  <c r="B68" i="4"/>
  <c r="B69" i="4"/>
  <c r="B70" i="4"/>
  <c r="B71" i="4"/>
  <c r="B72" i="4"/>
  <c r="B73" i="4"/>
  <c r="B74" i="4"/>
  <c r="B75" i="4"/>
  <c r="B76" i="4"/>
  <c r="B77" i="4"/>
  <c r="B78" i="4"/>
  <c r="B79" i="4"/>
  <c r="B80" i="4"/>
  <c r="J4" i="1"/>
  <c r="E4" i="3" s="1"/>
  <c r="B53" i="1"/>
  <c r="B52" i="1"/>
  <c r="B51" i="1"/>
  <c r="B50" i="1"/>
  <c r="B49" i="1"/>
  <c r="B48" i="1"/>
  <c r="B47" i="1"/>
  <c r="B46" i="1"/>
  <c r="B45" i="1"/>
  <c r="B44" i="1"/>
  <c r="B43" i="1"/>
  <c r="B42" i="1"/>
  <c r="B41" i="1"/>
  <c r="B40" i="1"/>
  <c r="B39" i="1"/>
  <c r="B38" i="1"/>
  <c r="B36" i="1"/>
  <c r="B35" i="1"/>
  <c r="B34" i="1"/>
  <c r="B33" i="1"/>
  <c r="B32" i="1"/>
  <c r="B31" i="1"/>
  <c r="B30" i="1"/>
  <c r="B29" i="1"/>
  <c r="B28" i="1"/>
  <c r="B27" i="1"/>
  <c r="B26" i="1"/>
  <c r="B25" i="1"/>
  <c r="B24" i="1"/>
  <c r="B23" i="1"/>
  <c r="B22" i="1"/>
  <c r="B21" i="1"/>
  <c r="B20" i="1"/>
  <c r="B19"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B57" i="1"/>
  <c r="B37" i="1"/>
  <c r="B54" i="1"/>
  <c r="B57" i="4"/>
  <c r="B53" i="4"/>
  <c r="B49" i="4"/>
  <c r="B45" i="4"/>
  <c r="B41" i="4"/>
  <c r="B29" i="4"/>
  <c r="B56" i="4"/>
  <c r="B52" i="4"/>
  <c r="B48" i="4"/>
  <c r="B44" i="4"/>
  <c r="B40" i="4"/>
  <c r="B32" i="4"/>
  <c r="B28" i="4"/>
  <c r="B59" i="4"/>
  <c r="B55" i="4"/>
  <c r="B51" i="4"/>
  <c r="B47" i="4"/>
  <c r="B43" i="4"/>
  <c r="B39" i="4"/>
  <c r="B31" i="4"/>
  <c r="B23" i="4"/>
  <c r="B58" i="4"/>
  <c r="B54" i="4"/>
  <c r="B50" i="4"/>
  <c r="B46" i="4"/>
  <c r="B42" i="4"/>
  <c r="B38" i="4"/>
  <c r="B30" i="4"/>
  <c r="B22" i="4"/>
  <c r="E3" i="3"/>
  <c r="E3" i="4"/>
  <c r="D3" i="2"/>
  <c r="D4" i="2" l="1"/>
  <c r="E4" i="4"/>
  <c r="B37" i="4" l="1"/>
  <c r="B21" i="4"/>
  <c r="B34" i="4"/>
  <c r="B18" i="4"/>
  <c r="B17" i="4"/>
  <c r="B27" i="4"/>
  <c r="B33" i="4"/>
  <c r="B24" i="4"/>
  <c r="B35" i="4"/>
  <c r="B19" i="4"/>
  <c r="B36" i="4"/>
  <c r="B20" i="4"/>
  <c r="B26" i="4"/>
  <c r="B25" i="4"/>
</calcChain>
</file>

<file path=xl/sharedStrings.xml><?xml version="1.0" encoding="utf-8"?>
<sst xmlns="http://schemas.openxmlformats.org/spreadsheetml/2006/main" count="784" uniqueCount="664">
  <si>
    <t>Setting expectations for companies' representations on the 2019 draft determinations</t>
  </si>
  <si>
    <t>PR19 Draft determination representation table (RP1)</t>
  </si>
  <si>
    <t>Select company</t>
  </si>
  <si>
    <t>Evidence summary for cost assessment purposes</t>
  </si>
  <si>
    <r>
      <rPr>
        <b/>
        <u/>
        <sz val="10"/>
        <color theme="1"/>
        <rFont val="Arial"/>
        <family val="2"/>
      </rPr>
      <t>Guidance:</t>
    </r>
    <r>
      <rPr>
        <sz val="10"/>
        <color theme="1"/>
        <rFont val="Arial"/>
        <family val="2"/>
      </rPr>
      <t xml:space="preserve">
In this table, companies are advised to provide and signpost further evidence:
</t>
    </r>
    <r>
      <rPr>
        <sz val="10"/>
        <color theme="1"/>
        <rFont val="Wingdings"/>
        <charset val="2"/>
      </rPr>
      <t>l</t>
    </r>
    <r>
      <rPr>
        <sz val="10"/>
        <color theme="1"/>
        <rFont val="Arial"/>
        <family val="2"/>
      </rPr>
      <t xml:space="preserve"> in support of their existing costs;
</t>
    </r>
    <r>
      <rPr>
        <sz val="10"/>
        <color theme="1"/>
        <rFont val="Wingdings"/>
        <charset val="2"/>
      </rPr>
      <t>l</t>
    </r>
    <r>
      <rPr>
        <sz val="10"/>
        <color theme="1"/>
        <rFont val="Arial"/>
        <family val="2"/>
      </rPr>
      <t xml:space="preserve"> of where their costs have changed;
</t>
    </r>
    <r>
      <rPr>
        <sz val="10"/>
        <color theme="1"/>
        <rFont val="Wingdings"/>
        <charset val="2"/>
      </rPr>
      <t>l</t>
    </r>
    <r>
      <rPr>
        <sz val="10"/>
        <color theme="1"/>
        <rFont val="Arial"/>
        <family val="2"/>
      </rPr>
      <t xml:space="preserve"> in support of the cost variance </t>
    </r>
    <r>
      <rPr>
        <sz val="10"/>
        <color theme="8"/>
        <rFont val="Franklin Gothic Demi"/>
        <family val="2"/>
      </rPr>
      <t xml:space="preserve">relative to the draft determination </t>
    </r>
    <r>
      <rPr>
        <sz val="10"/>
        <rFont val="Arial"/>
        <family val="2"/>
      </rPr>
      <t>i.e. how much do their costs need to change by compared to the draft determination.</t>
    </r>
    <r>
      <rPr>
        <sz val="10"/>
        <color theme="1"/>
        <rFont val="Arial"/>
        <family val="2"/>
      </rPr>
      <t xml:space="preserve">
Companies should only submit relevant cost tables where costs have changed. Companies should indicate clearly in </t>
    </r>
    <r>
      <rPr>
        <sz val="10"/>
        <color rgb="FFFF0000"/>
        <rFont val="Arial"/>
        <family val="2"/>
      </rPr>
      <t>red formatting</t>
    </r>
    <r>
      <rPr>
        <sz val="10"/>
        <color theme="1"/>
        <rFont val="Arial"/>
        <family val="2"/>
      </rPr>
      <t xml:space="preserve"> what those changes are when compared to 1 April 2019 submission (for fast track companies, 3 September 2018 or 11 February 2019 submitted data as appropriate). 
This information will allow us to identify where there are remaining gaps between our view and company views of costs. In addition this information will allow us to come to a view of a company’s final cost submission, for use in the calculation of cost sharing rates. If a company has not changed its view on costs in response to our draft determination then it should clearly state that this is the case. If the company agrees with our view of costs, it should clearly state this is the case. If a company does not include any lines in this table then we will assume that no gap remains with our view on costs.</t>
    </r>
  </si>
  <si>
    <t>Reference</t>
  </si>
  <si>
    <t>Area</t>
  </si>
  <si>
    <t>Draft determination allowance (£m)</t>
  </si>
  <si>
    <t>Company view of the final determination (£m)</t>
  </si>
  <si>
    <t>Variance (£m)</t>
  </si>
  <si>
    <t>Price control(s) affected</t>
  </si>
  <si>
    <t>Business plan table(s) affected</t>
  </si>
  <si>
    <t>Item reference(s)</t>
  </si>
  <si>
    <t>Signpost to representation evidence</t>
  </si>
  <si>
    <t>XXX.DD.CA1</t>
  </si>
  <si>
    <t xml:space="preserve">e.g. Base costs / Enhancement line / Name of cost adjustment claim
</t>
  </si>
  <si>
    <t>Water resources, Water network plus, Wastewater network plus, Bioresources, Residential retail, Business retail, Dummy control</t>
  </si>
  <si>
    <t>Table number, line number and line description</t>
  </si>
  <si>
    <t>Document name, page and paragraph references</t>
  </si>
  <si>
    <t>KEY</t>
  </si>
  <si>
    <t>Inputs cells</t>
  </si>
  <si>
    <t>Calculated cells</t>
  </si>
  <si>
    <t>Copied cells</t>
  </si>
  <si>
    <t>PR19 Draft determination representation table (RP2)</t>
  </si>
  <si>
    <t>Draft determination action and interventions response summary</t>
  </si>
  <si>
    <r>
      <rPr>
        <b/>
        <u/>
        <sz val="10"/>
        <color theme="1"/>
        <rFont val="Arial"/>
        <family val="2"/>
      </rPr>
      <t>Guidance:</t>
    </r>
    <r>
      <rPr>
        <sz val="10"/>
        <color theme="1"/>
        <rFont val="Arial"/>
        <family val="2"/>
      </rPr>
      <t xml:space="preserve">
In this table, companies are required to signpost evidence from their representation of how they have responded to:
</t>
    </r>
    <r>
      <rPr>
        <sz val="10"/>
        <color theme="1"/>
        <rFont val="Wingdings"/>
        <charset val="2"/>
      </rPr>
      <t>l</t>
    </r>
    <r>
      <rPr>
        <sz val="10"/>
        <color theme="1"/>
        <rFont val="Arial"/>
        <family val="2"/>
      </rPr>
      <t xml:space="preserve"> </t>
    </r>
    <r>
      <rPr>
        <sz val="10"/>
        <rFont val="Arial"/>
        <family val="2"/>
      </rPr>
      <t>any further action</t>
    </r>
    <r>
      <rPr>
        <sz val="10"/>
        <color theme="1"/>
        <rFont val="Arial"/>
        <family val="2"/>
      </rPr>
      <t xml:space="preserve">s set out in their draft determination action and intervention summary documents;
</t>
    </r>
    <r>
      <rPr>
        <sz val="10"/>
        <color theme="1"/>
        <rFont val="Wingdings"/>
        <charset val="2"/>
      </rPr>
      <t>l</t>
    </r>
    <r>
      <rPr>
        <sz val="10"/>
        <color theme="1"/>
        <rFont val="Arial"/>
        <family val="2"/>
      </rPr>
      <t xml:space="preserve"> </t>
    </r>
    <r>
      <rPr>
        <sz val="10"/>
        <rFont val="Arial"/>
        <family val="2"/>
      </rPr>
      <t xml:space="preserve">other </t>
    </r>
    <r>
      <rPr>
        <sz val="10"/>
        <color theme="1"/>
        <rFont val="Arial"/>
        <family val="2"/>
      </rPr>
      <t xml:space="preserve">actions set out in their draft determination company specific documents; and
</t>
    </r>
    <r>
      <rPr>
        <sz val="10"/>
        <color theme="1"/>
        <rFont val="Wingdings"/>
        <charset val="2"/>
      </rPr>
      <t>l</t>
    </r>
    <r>
      <rPr>
        <sz val="10"/>
        <color theme="1"/>
        <rFont val="Arial"/>
        <family val="2"/>
      </rPr>
      <t xml:space="preserve"> generic actions for all companies required by Ofwat.
In addition, where companies make representations on issues connected to existing actions or interventions set out in the policy area action and intervention documents, we request that these are signposted in this table.</t>
    </r>
  </si>
  <si>
    <t>Action reference or DD document reference</t>
  </si>
  <si>
    <t>Draft determination action description</t>
  </si>
  <si>
    <t>e.g. XXX.RR.A8</t>
  </si>
  <si>
    <t>We expect the company to provide Board assurance to confirm how the financeability and financial resilience of the actual structure will be maintained in the context of our draft determination.</t>
  </si>
  <si>
    <t>e.g. DD summary, section 5.1</t>
  </si>
  <si>
    <t>We request that the company provides a restated and compliant Board assurance statement that its plan is financeable on both the notional and actual structures.</t>
  </si>
  <si>
    <t>e.g. Generic</t>
  </si>
  <si>
    <t>We require all companies to demonstrate that they are financeable on a notional and actual basis using our draft determination version of the financial model.</t>
  </si>
  <si>
    <t>PR19 Draft determination representation table (RP3)</t>
  </si>
  <si>
    <r>
      <t xml:space="preserve">Others issues summary </t>
    </r>
    <r>
      <rPr>
        <sz val="14"/>
        <color rgb="FFFF0000"/>
        <rFont val="Franklin Gothic Demi"/>
        <family val="2"/>
      </rPr>
      <t>(except cost assessment)</t>
    </r>
  </si>
  <si>
    <r>
      <rPr>
        <b/>
        <u/>
        <sz val="10"/>
        <color theme="1"/>
        <rFont val="Arial"/>
        <family val="2"/>
      </rPr>
      <t>Guidance:</t>
    </r>
    <r>
      <rPr>
        <u/>
        <sz val="10"/>
        <color theme="1"/>
        <rFont val="Arial"/>
        <family val="2"/>
      </rPr>
      <t xml:space="preserve">
</t>
    </r>
    <r>
      <rPr>
        <sz val="10"/>
        <color theme="1"/>
        <rFont val="Arial"/>
        <family val="2"/>
      </rPr>
      <t xml:space="preserve">In this table, companies are invited to provide and signpost evidence of where they have identified:
</t>
    </r>
    <r>
      <rPr>
        <sz val="10"/>
        <color theme="1"/>
        <rFont val="Wingdings"/>
        <charset val="2"/>
      </rPr>
      <t>l</t>
    </r>
    <r>
      <rPr>
        <sz val="10"/>
        <color theme="1"/>
        <rFont val="Arial"/>
        <family val="2"/>
      </rPr>
      <t xml:space="preserve"> new issues that they consider need to be addressed for the final determination (all areas except cost assessment);
</t>
    </r>
    <r>
      <rPr>
        <sz val="10"/>
        <color theme="1"/>
        <rFont val="Wingdings"/>
        <charset val="2"/>
      </rPr>
      <t>l</t>
    </r>
    <r>
      <rPr>
        <sz val="10"/>
        <color theme="1"/>
        <rFont val="Arial"/>
        <family val="2"/>
      </rPr>
      <t xml:space="preserve"> actions that they consider need to be completed for the final determination e.g. errors or inconsistencies in Ofwat assessments.
This table should </t>
    </r>
    <r>
      <rPr>
        <sz val="10"/>
        <color rgb="FF4472C4"/>
        <rFont val="Franklin Gothic Demi"/>
        <family val="2"/>
      </rPr>
      <t>not</t>
    </r>
    <r>
      <rPr>
        <sz val="10"/>
        <color theme="1"/>
        <rFont val="Arial"/>
        <family val="2"/>
      </rPr>
      <t xml:space="preserve"> include issues </t>
    </r>
    <r>
      <rPr>
        <sz val="10"/>
        <rFont val="Arial"/>
        <family val="2"/>
      </rPr>
      <t>related</t>
    </r>
    <r>
      <rPr>
        <b/>
        <sz val="10"/>
        <color theme="1"/>
        <rFont val="Arial"/>
        <family val="2"/>
      </rPr>
      <t xml:space="preserve"> </t>
    </r>
    <r>
      <rPr>
        <sz val="10"/>
        <color theme="1"/>
        <rFont val="Arial"/>
        <family val="2"/>
      </rPr>
      <t>to an existing action or intervention. Items related to existing actions and interventions should be listed in table RP2.</t>
    </r>
  </si>
  <si>
    <t>New issue reference</t>
  </si>
  <si>
    <t>New issue or action identified by the company</t>
  </si>
  <si>
    <t>Proposed change to the draft determination</t>
  </si>
  <si>
    <t>PR19 Draft determination representation table (RP4)</t>
  </si>
  <si>
    <t>Schedule of data requirements for the final determination</t>
  </si>
  <si>
    <r>
      <rPr>
        <b/>
        <u/>
        <sz val="10"/>
        <color theme="1"/>
        <rFont val="Arial"/>
        <family val="2"/>
      </rPr>
      <t>Guidance:</t>
    </r>
    <r>
      <rPr>
        <sz val="10"/>
        <color theme="1"/>
        <rFont val="Arial"/>
        <family val="2"/>
      </rPr>
      <t xml:space="preserve">
This table sets out:
</t>
    </r>
    <r>
      <rPr>
        <sz val="10"/>
        <color theme="1"/>
        <rFont val="Wingdings"/>
        <charset val="2"/>
      </rPr>
      <t>l</t>
    </r>
    <r>
      <rPr>
        <sz val="10"/>
        <color theme="1"/>
        <rFont val="Arial"/>
        <family val="2"/>
      </rPr>
      <t xml:space="preserve"> those business plan tabl</t>
    </r>
    <r>
      <rPr>
        <sz val="10"/>
        <rFont val="Arial"/>
        <family val="2"/>
      </rPr>
      <t xml:space="preserve">es </t>
    </r>
    <r>
      <rPr>
        <sz val="10"/>
        <color theme="1"/>
        <rFont val="Arial"/>
        <family val="2"/>
      </rPr>
      <t xml:space="preserve">we expect companies to resubmit in light of our draft determinations;
</t>
    </r>
    <r>
      <rPr>
        <sz val="10"/>
        <color theme="1"/>
        <rFont val="Wingdings"/>
        <charset val="2"/>
      </rPr>
      <t>l</t>
    </r>
    <r>
      <rPr>
        <sz val="9"/>
        <color theme="1"/>
        <rFont val="Arial"/>
        <family val="2"/>
      </rPr>
      <t xml:space="preserve"> </t>
    </r>
    <r>
      <rPr>
        <sz val="10"/>
        <color theme="1"/>
        <rFont val="Arial"/>
        <family val="2"/>
      </rPr>
      <t>specific</t>
    </r>
    <r>
      <rPr>
        <sz val="9"/>
        <color theme="1"/>
        <rFont val="Arial"/>
        <family val="2"/>
      </rPr>
      <t xml:space="preserve"> </t>
    </r>
    <r>
      <rPr>
        <sz val="10"/>
        <color theme="1"/>
        <rFont val="Arial"/>
        <family val="2"/>
      </rPr>
      <t xml:space="preserve">data we require for the final determination; and
</t>
    </r>
    <r>
      <rPr>
        <sz val="10"/>
        <color theme="1"/>
        <rFont val="Wingdings"/>
        <charset val="2"/>
      </rPr>
      <t>l</t>
    </r>
    <r>
      <rPr>
        <sz val="10"/>
        <color theme="1"/>
        <rFont val="Arial"/>
        <family val="2"/>
      </rPr>
      <t xml:space="preserve"> confirmation of other business plan tables companies are choosing to resubmit in support of their representations.
Companies </t>
    </r>
    <r>
      <rPr>
        <sz val="10"/>
        <color rgb="FF0078C9"/>
        <rFont val="Franklin Gothic Demi"/>
        <family val="2"/>
      </rPr>
      <t>should only resubmit tables where changes have been made from their 1 April 2019 submission (for fast track companies, 3 September 2018 or 11 February 2019 submitted data as appropriate)</t>
    </r>
    <r>
      <rPr>
        <sz val="10"/>
        <color theme="1"/>
        <rFont val="Arial"/>
        <family val="2"/>
      </rPr>
      <t xml:space="preserve">. All changes should be highlighted in </t>
    </r>
    <r>
      <rPr>
        <sz val="10"/>
        <color rgb="FFFF0000"/>
        <rFont val="Arial"/>
        <family val="2"/>
      </rPr>
      <t>red formatting in the tables</t>
    </r>
    <r>
      <rPr>
        <sz val="10"/>
        <color theme="1"/>
        <rFont val="Arial"/>
        <family val="2"/>
      </rPr>
      <t>.
We expect companies to publish the updated tables they submit to Ofwat as part of their representation on the draft determinations.</t>
    </r>
  </si>
  <si>
    <t>Table number</t>
  </si>
  <si>
    <t>Table description</t>
  </si>
  <si>
    <t>Reason for resubmission</t>
  </si>
  <si>
    <t>Required for</t>
  </si>
  <si>
    <t>WS1</t>
  </si>
  <si>
    <t>Wholesale water operating and capital expenditure by business unit</t>
  </si>
  <si>
    <t>All companies (and for Portsmouth Water only, a separate table WS1 for Havant Thicket)</t>
  </si>
  <si>
    <t>WS2</t>
  </si>
  <si>
    <t>Wholesale water capital and operating enhancement expenditure by purpose</t>
  </si>
  <si>
    <t>All companies</t>
  </si>
  <si>
    <t>WWS1</t>
  </si>
  <si>
    <t>Wholesale wastewater operating and capital expenditure by business unit</t>
  </si>
  <si>
    <t>Wastewater companies</t>
  </si>
  <si>
    <t>WWS2</t>
  </si>
  <si>
    <t>Wholesale wastewater capital and operating enhancement expenditure by purpose</t>
  </si>
  <si>
    <t>Dmmy1</t>
  </si>
  <si>
    <t>Dummy price control operating and capital expenditure by business unit</t>
  </si>
  <si>
    <t>Thames Water</t>
  </si>
  <si>
    <t>R1</t>
  </si>
  <si>
    <t>Residential retail</t>
  </si>
  <si>
    <t>R4</t>
  </si>
  <si>
    <t>Business retail ~ Welsh companies</t>
  </si>
  <si>
    <t>Dŵr Cymru and Hafren Dyfrdwy</t>
  </si>
  <si>
    <t>R5</t>
  </si>
  <si>
    <t>Business retail ~ non-exited companies operating in England</t>
  </si>
  <si>
    <t>Yorkshire Water</t>
  </si>
  <si>
    <t>APP26</t>
  </si>
  <si>
    <t>RoRE Scenarios</t>
  </si>
  <si>
    <t>As set out in the risk and return actions and interventions tracker we expect all companies to resubmit App26.</t>
  </si>
  <si>
    <t>PR19 draft determinations - Outcomes representations data submission</t>
  </si>
  <si>
    <t>Performance commitments (PCs) and outcome delivery incentives (ODIs)</t>
  </si>
  <si>
    <t>To provide a new set of P10s and P90s for each outcome where we have intervened and the overall P10 and P90 for ODIs as the ODIs are set in the draft determinations. To provide shadow reporting of 2018-19 actual performance.</t>
  </si>
  <si>
    <t>PR19 draft determinations - Developer services data request</t>
  </si>
  <si>
    <t>Developer services - Wholesale water
Developer services - Wholesale wastewater</t>
  </si>
  <si>
    <t>A data request which builds on the all-company query we issued in April 2019. We have refined our definitions, particularly with regard to self-lay activity in order to improve the consistency of the data across the industry.</t>
  </si>
  <si>
    <t>All companies
Wastewater companies</t>
  </si>
  <si>
    <t>Company name</t>
  </si>
  <si>
    <t>Acronym</t>
  </si>
  <si>
    <t>CA</t>
  </si>
  <si>
    <t>Price control</t>
  </si>
  <si>
    <t>DD</t>
  </si>
  <si>
    <t>XXX</t>
  </si>
  <si>
    <t>DD.CA1</t>
  </si>
  <si>
    <t>Water resources</t>
  </si>
  <si>
    <t>DD001</t>
  </si>
  <si>
    <t>Affinity Water</t>
  </si>
  <si>
    <t>AFW</t>
  </si>
  <si>
    <t>DD.CA2</t>
  </si>
  <si>
    <t>Water network plus</t>
  </si>
  <si>
    <t>DD002</t>
  </si>
  <si>
    <t>Anglian Water</t>
  </si>
  <si>
    <t>ANH</t>
  </si>
  <si>
    <t>DD.CA3</t>
  </si>
  <si>
    <t>Wastewater network plus</t>
  </si>
  <si>
    <t>DD003</t>
  </si>
  <si>
    <t>Bristol Water</t>
  </si>
  <si>
    <t>BRL</t>
  </si>
  <si>
    <t>DD.CA4</t>
  </si>
  <si>
    <t>Bioresources</t>
  </si>
  <si>
    <t>DD004</t>
  </si>
  <si>
    <t>Dŵr Cymru</t>
  </si>
  <si>
    <t>WSH</t>
  </si>
  <si>
    <t>DD.CA5</t>
  </si>
  <si>
    <t>DD005</t>
  </si>
  <si>
    <t xml:space="preserve">Hafren Dyfrdwy </t>
  </si>
  <si>
    <t>HDD</t>
  </si>
  <si>
    <t>DD.CA6</t>
  </si>
  <si>
    <t>Business retail</t>
  </si>
  <si>
    <t>DD006</t>
  </si>
  <si>
    <t>Northumbrian Water</t>
  </si>
  <si>
    <t>NES</t>
  </si>
  <si>
    <t>DD.CA7</t>
  </si>
  <si>
    <t>Dummy control</t>
  </si>
  <si>
    <t>DD007</t>
  </si>
  <si>
    <t>Portsmouth Water</t>
  </si>
  <si>
    <t>PRT</t>
  </si>
  <si>
    <t>DD.CA8</t>
  </si>
  <si>
    <t>DD008</t>
  </si>
  <si>
    <t>SES Water</t>
  </si>
  <si>
    <t>SES</t>
  </si>
  <si>
    <t>DD.CA9</t>
  </si>
  <si>
    <t>DD009</t>
  </si>
  <si>
    <t>Severn Trent England</t>
  </si>
  <si>
    <t>SVE</t>
  </si>
  <si>
    <t>DD.CA10</t>
  </si>
  <si>
    <t>DD010</t>
  </si>
  <si>
    <t>Southern Water</t>
  </si>
  <si>
    <t>SRN</t>
  </si>
  <si>
    <t>DD.CA11</t>
  </si>
  <si>
    <t>DD011</t>
  </si>
  <si>
    <t>South East Water</t>
  </si>
  <si>
    <t>SEW</t>
  </si>
  <si>
    <t>DD.CA12</t>
  </si>
  <si>
    <t>DD012</t>
  </si>
  <si>
    <t>South Staffs Water</t>
  </si>
  <si>
    <t>SSC</t>
  </si>
  <si>
    <t>DD.CA13</t>
  </si>
  <si>
    <t>DD013</t>
  </si>
  <si>
    <t>South West Water</t>
  </si>
  <si>
    <t>SWB</t>
  </si>
  <si>
    <t>DD.CA14</t>
  </si>
  <si>
    <t>DD014</t>
  </si>
  <si>
    <t>TMS</t>
  </si>
  <si>
    <t>DD.CA15</t>
  </si>
  <si>
    <t>DD015</t>
  </si>
  <si>
    <t>United Utilities</t>
  </si>
  <si>
    <t>UU</t>
  </si>
  <si>
    <t>DD.CA16</t>
  </si>
  <si>
    <t>DD016</t>
  </si>
  <si>
    <t>Wessex Water</t>
  </si>
  <si>
    <t>WSX</t>
  </si>
  <si>
    <t>DD.CA17</t>
  </si>
  <si>
    <t>DD017</t>
  </si>
  <si>
    <t>YKY</t>
  </si>
  <si>
    <t>DD.CA18</t>
  </si>
  <si>
    <t>DD018</t>
  </si>
  <si>
    <t>DD.CA19</t>
  </si>
  <si>
    <t>DD019</t>
  </si>
  <si>
    <t>DD.CA20</t>
  </si>
  <si>
    <t>DD020</t>
  </si>
  <si>
    <t>DD.CA21</t>
  </si>
  <si>
    <t>DD021</t>
  </si>
  <si>
    <t>DD.CA22</t>
  </si>
  <si>
    <t>DD022</t>
  </si>
  <si>
    <t>DD.CA23</t>
  </si>
  <si>
    <t>DD023</t>
  </si>
  <si>
    <t>DD.CA24</t>
  </si>
  <si>
    <t>DD024</t>
  </si>
  <si>
    <t>DD.CA25</t>
  </si>
  <si>
    <t>DD025</t>
  </si>
  <si>
    <t>DD.CA26</t>
  </si>
  <si>
    <t>DD026</t>
  </si>
  <si>
    <t>DD.CA27</t>
  </si>
  <si>
    <t>DD027</t>
  </si>
  <si>
    <t>DD.CA28</t>
  </si>
  <si>
    <t>DD028</t>
  </si>
  <si>
    <t>DD.CA29</t>
  </si>
  <si>
    <t>DD029</t>
  </si>
  <si>
    <t>DD.CA30</t>
  </si>
  <si>
    <t>DD030</t>
  </si>
  <si>
    <t>DD.CA31</t>
  </si>
  <si>
    <t>DD031</t>
  </si>
  <si>
    <t>DD.CA32</t>
  </si>
  <si>
    <t>DD032</t>
  </si>
  <si>
    <t>DD.CA33</t>
  </si>
  <si>
    <t>DD033</t>
  </si>
  <si>
    <t>DD.CA34</t>
  </si>
  <si>
    <t>DD034</t>
  </si>
  <si>
    <t>DD.CA35</t>
  </si>
  <si>
    <t>DD035</t>
  </si>
  <si>
    <t>DD.CA36</t>
  </si>
  <si>
    <t>DD036</t>
  </si>
  <si>
    <t>DD.CA37</t>
  </si>
  <si>
    <t>DD037</t>
  </si>
  <si>
    <t>DD.CA38</t>
  </si>
  <si>
    <t>DD038</t>
  </si>
  <si>
    <t>DD.CA39</t>
  </si>
  <si>
    <t>DD039</t>
  </si>
  <si>
    <t>DD.CA40</t>
  </si>
  <si>
    <t>DD040</t>
  </si>
  <si>
    <t>DD.CA41</t>
  </si>
  <si>
    <t>DD041</t>
  </si>
  <si>
    <t>DD.CA42</t>
  </si>
  <si>
    <t>DD042</t>
  </si>
  <si>
    <t>DD.CA43</t>
  </si>
  <si>
    <t>DD043</t>
  </si>
  <si>
    <t>DD.CA44</t>
  </si>
  <si>
    <t>DD044</t>
  </si>
  <si>
    <t>DD.CA45</t>
  </si>
  <si>
    <t>DD045</t>
  </si>
  <si>
    <t>DD.CA46</t>
  </si>
  <si>
    <t>DD046</t>
  </si>
  <si>
    <t>DD.CA47</t>
  </si>
  <si>
    <t>DD047</t>
  </si>
  <si>
    <t>DD.CA48</t>
  </si>
  <si>
    <t>DD048</t>
  </si>
  <si>
    <t>DD.CA49</t>
  </si>
  <si>
    <t>DD049</t>
  </si>
  <si>
    <t>DD.CA50</t>
  </si>
  <si>
    <t>DD050</t>
  </si>
  <si>
    <t>DD.CA51</t>
  </si>
  <si>
    <t>DD051</t>
  </si>
  <si>
    <t>DD.CA52</t>
  </si>
  <si>
    <t>DD052</t>
  </si>
  <si>
    <t>DD.CA53</t>
  </si>
  <si>
    <t>DD053</t>
  </si>
  <si>
    <t>DD.CA54</t>
  </si>
  <si>
    <t>DD054</t>
  </si>
  <si>
    <t>DD.CA55</t>
  </si>
  <si>
    <t>DD055</t>
  </si>
  <si>
    <t>DD.CA56</t>
  </si>
  <si>
    <t>DD056</t>
  </si>
  <si>
    <t>DD.CA57</t>
  </si>
  <si>
    <t>DD057</t>
  </si>
  <si>
    <t>DD.CA58</t>
  </si>
  <si>
    <t>DD058</t>
  </si>
  <si>
    <t>DD.CA59</t>
  </si>
  <si>
    <t>DD059</t>
  </si>
  <si>
    <t>DD.CA60</t>
  </si>
  <si>
    <t>DD060</t>
  </si>
  <si>
    <t>DD.CA61</t>
  </si>
  <si>
    <t>DD061</t>
  </si>
  <si>
    <t>DD.CA62</t>
  </si>
  <si>
    <t>DD062</t>
  </si>
  <si>
    <t>DD.CA63</t>
  </si>
  <si>
    <t>DD063</t>
  </si>
  <si>
    <t>DD.CA64</t>
  </si>
  <si>
    <t>DD064</t>
  </si>
  <si>
    <t>DD.CA65</t>
  </si>
  <si>
    <t>DD065</t>
  </si>
  <si>
    <t>DD.CA66</t>
  </si>
  <si>
    <t>DD066</t>
  </si>
  <si>
    <t>DD.CA67</t>
  </si>
  <si>
    <t>DD067</t>
  </si>
  <si>
    <t>DD.CA68</t>
  </si>
  <si>
    <t>DD068</t>
  </si>
  <si>
    <t>DD.CA69</t>
  </si>
  <si>
    <t>DD069</t>
  </si>
  <si>
    <t>DD.CA70</t>
  </si>
  <si>
    <t>DD070</t>
  </si>
  <si>
    <t>DD.CA71</t>
  </si>
  <si>
    <t>DD071</t>
  </si>
  <si>
    <t>DD.CA72</t>
  </si>
  <si>
    <t>DD072</t>
  </si>
  <si>
    <t>DD.CA73</t>
  </si>
  <si>
    <t>DD073</t>
  </si>
  <si>
    <t>DD.CA74</t>
  </si>
  <si>
    <t>DD074</t>
  </si>
  <si>
    <t>DD.CA75</t>
  </si>
  <si>
    <t>DD075</t>
  </si>
  <si>
    <t>DD.CA76</t>
  </si>
  <si>
    <t>DD076</t>
  </si>
  <si>
    <t>DD.CA77</t>
  </si>
  <si>
    <t>DD077</t>
  </si>
  <si>
    <t>DD.CA78</t>
  </si>
  <si>
    <t>DD078</t>
  </si>
  <si>
    <t>DD.CA79</t>
  </si>
  <si>
    <t>DD079</t>
  </si>
  <si>
    <t>DD.CA80</t>
  </si>
  <si>
    <t>DD080</t>
  </si>
  <si>
    <t>DD.CA81</t>
  </si>
  <si>
    <t>DD081</t>
  </si>
  <si>
    <t>DD.CA82</t>
  </si>
  <si>
    <t>DD082</t>
  </si>
  <si>
    <t>DD.CA83</t>
  </si>
  <si>
    <t>DD083</t>
  </si>
  <si>
    <t>DD.CA84</t>
  </si>
  <si>
    <t>DD084</t>
  </si>
  <si>
    <t>DD.CA85</t>
  </si>
  <si>
    <t>DD085</t>
  </si>
  <si>
    <t>DD.CA86</t>
  </si>
  <si>
    <t>DD086</t>
  </si>
  <si>
    <t>DD.CA87</t>
  </si>
  <si>
    <t>DD087</t>
  </si>
  <si>
    <t>DD.CA88</t>
  </si>
  <si>
    <t>DD088</t>
  </si>
  <si>
    <t>DD.CA89</t>
  </si>
  <si>
    <t>DD089</t>
  </si>
  <si>
    <t>DD.CA90</t>
  </si>
  <si>
    <t>DD090</t>
  </si>
  <si>
    <t>DD.CA91</t>
  </si>
  <si>
    <t>DD091</t>
  </si>
  <si>
    <t>DD.CA92</t>
  </si>
  <si>
    <t>DD092</t>
  </si>
  <si>
    <t>DD.CA93</t>
  </si>
  <si>
    <t>DD093</t>
  </si>
  <si>
    <t>DD.CA94</t>
  </si>
  <si>
    <t>DD094</t>
  </si>
  <si>
    <t>DD.CA95</t>
  </si>
  <si>
    <t>DD095</t>
  </si>
  <si>
    <t>DD.CA96</t>
  </si>
  <si>
    <t>DD096</t>
  </si>
  <si>
    <t>DD.CA97</t>
  </si>
  <si>
    <t>DD097</t>
  </si>
  <si>
    <t>DD.CA98</t>
  </si>
  <si>
    <t>DD098</t>
  </si>
  <si>
    <t>DD.CA99</t>
  </si>
  <si>
    <t>DD099</t>
  </si>
  <si>
    <t>DD.CA100</t>
  </si>
  <si>
    <t>DD100</t>
  </si>
  <si>
    <t>Dŵr Cymru should consider necessary revisions to its overall RoRE range in response to the draft determination.</t>
  </si>
  <si>
    <t>WSH.RR.A4</t>
  </si>
  <si>
    <t>We expect Dŵr Cymru to provide further evidence to support the basis of its actual financeability assessment and additional Board assurance that the company is financially resilient as set out in action WSH.LR.C1.</t>
  </si>
  <si>
    <t>The company should explain why it considers it appropriate to assess no downside risk range for D-Mex &amp; C-Mex in its financial risk analysis, referring, where appropriate, to its historical performance under the SIM mechanism and in the C-Mex pilot study.</t>
  </si>
  <si>
    <t>WSH.RR.C2</t>
  </si>
  <si>
    <t>We expect companies to update their overall RoRE risk range analysis in updated App26 submissions as part of their response to the draft determination. This should take account of the guidance we have provided in the ‘Aligning risk and return technical appendix’ that accompanies our draft determination and ‘Technical appendix 3: aligning risk and return’ published with the IAP, and the context that achieved cost and outcomes performance has been positively skewed at a sector level in previous price review periods. Companies are strongly incentivised to achieve and outperform regulatory benchmarks. Therefore where companies consider there to be a potential downward skew in forecast risk ranges for returns, we expect companies to provide compelling evidence that this is expected to be in the context of expected performance delivery of the company, taking account of the company’s reported level of actual performance delivered in 2015-19 and taking account of the steps it is already taking or plans to take to deliver against regulatory benchmarks and mitigate downside risk.</t>
  </si>
  <si>
    <t>WSH.RR.C4</t>
  </si>
  <si>
    <t>WSH.OC.A21</t>
  </si>
  <si>
    <t>WSH.OC.A22</t>
  </si>
  <si>
    <t>WSH.CE.A4</t>
  </si>
  <si>
    <t>WSH.LR.C1</t>
  </si>
  <si>
    <t>We expect companies, in their responses to the draft determination, to provide further Board assurance that they will remain financeable on a notional and actual basis, and that they can maintain the financial resilience of their actual structure, taking account of the reasonably foreseeable range of plausible outcomes of their final determination, including most recent data on the cost of capital.</t>
  </si>
  <si>
    <t>WSH.CMI.A5</t>
  </si>
  <si>
    <t>Dŵr Cymru to reassess the Merthyr Water Treatment Works scheme for suitability based on market testing prior to procurement</t>
  </si>
  <si>
    <t>WSH.RR.C1</t>
  </si>
  <si>
    <t>We are making a technical intervention to align PAYG rates to Dŵr Cymru’s stated approach of recovering operating expenditure for each year for each wholesale control.</t>
  </si>
  <si>
    <t>Natural PAYG rates</t>
  </si>
  <si>
    <t xml:space="preserve">Social Tariffs </t>
  </si>
  <si>
    <t>Base</t>
  </si>
  <si>
    <t>WS2 - A28 Capital expenditure purpose ~ Network water quality (new legal obligations)</t>
  </si>
  <si>
    <t>Network water quality (new legal obligations)</t>
  </si>
  <si>
    <t>WS1 - B13 Maintaining the long term capability of the assets ~ non-infra</t>
  </si>
  <si>
    <t>Base adjustment relating to Cwm Taf Water Supply Strategy</t>
  </si>
  <si>
    <r>
      <t>WWS2 - A27 Resilience (in IAP response) now moved to</t>
    </r>
    <r>
      <rPr>
        <sz val="10"/>
        <color rgb="FFFF0000"/>
        <rFont val="Arial"/>
        <family val="2"/>
      </rPr>
      <t xml:space="preserve"> </t>
    </r>
    <r>
      <rPr>
        <sz val="10"/>
        <rFont val="Arial"/>
        <family val="2"/>
      </rPr>
      <t>WWS2 - A38 Drainage and Wastewater Management Plans</t>
    </r>
  </si>
  <si>
    <t>Drainage and Wastewater Management Plans</t>
  </si>
  <si>
    <t>WS2 - A15 SEMD. This includes a reallocation of £0.540m from WS2 - A14 Resilience.</t>
  </si>
  <si>
    <t xml:space="preserve">SEMD </t>
  </si>
  <si>
    <t>WS2 - A16 Non-SEMD related security enhancement</t>
  </si>
  <si>
    <t>Cyber Security</t>
  </si>
  <si>
    <t>WS2 - A8 Supply side enhancements to the supply / demand balance</t>
  </si>
  <si>
    <t>Tywyn Aberdyfi Supply Demand Balance Scheme</t>
  </si>
  <si>
    <t>WS2 - A14 Resilience</t>
  </si>
  <si>
    <t>Extending Our South Wales Grid</t>
  </si>
  <si>
    <t>Hereford Water Supply Resilience</t>
  </si>
  <si>
    <t>WWS2 - A27 Resilience</t>
  </si>
  <si>
    <t xml:space="preserve">WS2 - A29 Capital expenditure purpose ~ Project Cartref. We note that £3.646m was reallocated to Line A22 and have adjusted for this. </t>
  </si>
  <si>
    <t>Project Cartref</t>
  </si>
  <si>
    <t>WS2 - A30 Capital expenditure purpose ~ Visitor Centres</t>
  </si>
  <si>
    <t>WS2 - A26 Capital expenditure purpose ~ Leakage</t>
  </si>
  <si>
    <t>Leakage</t>
  </si>
  <si>
    <t>WS2 - A27 Interruptions to Supply</t>
  </si>
  <si>
    <t>Interruptions to Supply</t>
  </si>
  <si>
    <t>Reducing flood risk for properties</t>
  </si>
  <si>
    <t>WWS2 - A37 Capital expenditure purpose ~ Pollution Strategy</t>
  </si>
  <si>
    <t>Pollution strategy</t>
  </si>
  <si>
    <t>WWS2 - A36 Capital expenditure purpose ~ L2 Driver for Loughor</t>
  </si>
  <si>
    <t>L2 driver for Loughor</t>
  </si>
  <si>
    <t>Enhancement opex adjustment (Water resources)</t>
  </si>
  <si>
    <t>Enhancement opex adjustment (Water network +)</t>
  </si>
  <si>
    <t>Enhancement opex adjustment (wastewater network +)</t>
  </si>
  <si>
    <t>Houshold retail</t>
  </si>
  <si>
    <t>WSH.OC.A20</t>
  </si>
  <si>
    <t>WSH.OC.A53</t>
  </si>
  <si>
    <t>WSH.OC.A54</t>
  </si>
  <si>
    <t xml:space="preserve">WSH.RR.A2 </t>
  </si>
  <si>
    <t xml:space="preserve">We are intervening to restrict the definition of this performance commitment to the delivery of 'green' schemes as defined by Natural Resources Wales and the Environment Agency under the National Environment Programme and the water industry national environment programme, as of 1 April 2019.
We are also intervening to set the underperformance rate for this performance commitment using our standard approach to setting cost-based delay rates. Based on our final allowance and excluding our allowance for the combined sewer overflow scheme (covered by PR19WSH_En9) this leads to an underperformance rate of -£0.00294 million per unit.
We are further intervening to remove the cap and collar for this performance commitment.
</t>
  </si>
  <si>
    <t xml:space="preserve">We intervening to set annual performance commitment levels rather than cumulative levels and have expressed these in cubic metres (m3). This has led to the following changes, although we have not intend to change the stretch, collars or caps:
We are intervening to set performance levels as follows: 2020-21 = 430,000
2021-22 = 430,000
2022-23 = 430,000
2023-24 = 430,000
2024-25 = 430,000
We are intervening to set collar levels as follows: 2020-21 = 357,000
2021-22 = 357,000
2022-23 = 357,000
2023-24 = 357,000
2024-25 = 357,000
We are intervening to set cap levels as follows:
2020-21 = 503,000
2021-22 = 503,000
2022-23 = 503,000
2023-24 = 503,000
2024-25 = 503,000
Units: cubic metres (m3) of water removed from sewers.
</t>
  </si>
  <si>
    <t>We are intervening to change the performance commitment definition so that it aligns to the total number of reservoirs to be enhanced and to specify that the company should provide external assurance of the expenditure and outputs delivered each year of the 2020-25 period and publish the performance in its Annual Performance Report.</t>
  </si>
  <si>
    <t>We are intervening to set performance commitment levels aligned to the delivery profile of the 26 proposed schemes which fall within the 2020-25 period, excluding the three schemes that we have made a cost allowance for but with a completion date of December 2025.</t>
  </si>
  <si>
    <t>WSH.OC.C16
PR19WSH_Rt4
Total complaints
Stretch</t>
  </si>
  <si>
    <t>We are intervening to set the performance commitment levels to the following values:
2020-21 = 319.9 2021-22 = 287.9 2022-23 = 259.1 2023-24 = 233.2 2024-25 = 209.9
For our final determinations we expect to update the calculations for this performance commitment once data for 2018-19 has been published by CCWater.</t>
  </si>
  <si>
    <t>WSH.OC.C44
PR19WSH_Bl2
Vulnerable customers on social tariffs
Stretch</t>
  </si>
  <si>
    <t>We are intervening to set the performance levels for this performance commitment as the sum of App4 lines 12 and 15 from the company’s April 2019 submission. The performance levels are as follows:
2020-21 = 146,412 2021-22 = 151,312 2022-23 = 154,312 2023-24 = 157,312 2024-25 = 160,312
Units: Number of customers benefitting from the company’s social tariffs.</t>
  </si>
  <si>
    <t xml:space="preserve">
We are intervening to include a performance commitment to protect customers from partial or non- delivery of the combined sewer overflows schemes. We are including a performance commitment which has the following characteristics: Performance commitment levels as follows: 2020-21 = 5,000 2021-22 = 10,000 2022-23 =15,000 2023-24 = 20,000 2024-25 = 27,049Units: cubic meters to zero decimal places. Underperformance only payment rate of -£0.00061 million per cubic metre only for 2024-25.The outcome delivery incentive will be end-of-period only, revenue, and has no caps, collars or deadbands. The performance commitment is allocated entirely to the wastewater network plus price control.</t>
  </si>
  <si>
    <t>We are intervening to set service levels for earlier years. The resulting service levels are:2020-21 = 22 2021-22 = 21 2022-23 = 20 2023-24 = 19 2024-25 = 18Units: Number of water treatment works</t>
  </si>
  <si>
    <t>We are intervening to set collars at the following levels:2020-21 = 00:31:00 2021-22 = 00:31:00 2022-23 = 00:31:00 2023-24 = 00:31:00 2024-25 = 00:31:00Units: hours:minutes:seconds. We are intervening to set cap at the following levels: 2020-21 = 00:04:59 2021-22 = 00:04:20 2022-23 = 00:03:46 2023-24 = 00:03:10 2024-25 = 00:02:43Units: hours:minutes:seconds.</t>
  </si>
  <si>
    <t>We are intervening to set collar levels as follows:2020-21 = 3.35 2021-22 = 3.35 2022-23 = 3.35 2023-24 = 3.35 2024-25 = 3.35Units: incidents per 10,000 sewer connections.</t>
  </si>
  <si>
    <t>We are intervening to set collar levels as follows:2020-21 = 40.052021-22 = 40.052022-23 = 40.05 2023-24 = 40.052024-25 = 40.05Units: incidents per 10,000 sewer connections.</t>
  </si>
  <si>
    <t>WSH.PD.A5a</t>
  </si>
  <si>
    <t>WSH.CA.A2</t>
  </si>
  <si>
    <t>We expect Dŵr Cymru to demonstrate that its dividend policy for 2020-25 takes account of obligations and commitments to customers and other stakeholders, including performance in delivery against the final determination. The company should also confirm that it will publish statements on its dividend policy in its Annual Performance report. We expect the company to respond to these issues in its response to our draft determination.</t>
  </si>
  <si>
    <t>WSH.CA.A3</t>
  </si>
  <si>
    <t>WSH.OC.A1</t>
  </si>
  <si>
    <t>WSH.OC.A9</t>
  </si>
  <si>
    <t>WSH.OC.A11</t>
  </si>
  <si>
    <t>WSH.OC.A12</t>
  </si>
  <si>
    <t>WSH.OC.A16</t>
  </si>
  <si>
    <t>WSH.OC.A17</t>
  </si>
  <si>
    <t>WSH.OC.A18</t>
  </si>
  <si>
    <t>WSH.OC.A19</t>
  </si>
  <si>
    <t>WSH.OC.A32</t>
  </si>
  <si>
    <t>WSH.OC.A33</t>
  </si>
  <si>
    <t>WSH.OC.A39</t>
  </si>
  <si>
    <t>WSH.OC.A43</t>
  </si>
  <si>
    <t>WSH.OC.A44</t>
  </si>
  <si>
    <t>WSH.OC.A45</t>
  </si>
  <si>
    <t>WSH.OC.A46</t>
  </si>
  <si>
    <t>WSH.OC.A47</t>
  </si>
  <si>
    <t>WSH.OC.A48</t>
  </si>
  <si>
    <t>WSH.OC.A49</t>
  </si>
  <si>
    <t>WSH.OC.A50</t>
  </si>
  <si>
    <t>WSH.OC.A51</t>
  </si>
  <si>
    <t>WSH.OC.A52</t>
  </si>
  <si>
    <t xml:space="preserve">We propose to consult later this year on the licence changes which we consider necessary to facilitate the delivery of direct procurement for customers schemes.
We propose to utilise a Notified Item as our preferred uncertainty mechanism for direct procurement for customers schemes transferring back to an in-house delivery route. We believe this provides stronger incentives for companies to manage costs and risk of developing schemes and does not require detailed on-going monitoring of costs by Ofwat and third parties. 
We also expect the risks to customers of direct procurement for customers schemes not progressing, or for the non or late delivery of outputs, to be reflected in appropriate performance commitments and outcome delivery incentives.
We welcome views from stakeholders on this approach.
</t>
  </si>
  <si>
    <t>For final determinations we will consider applying a separate catch-up efficiency challenges to each of the wholesale wastewater controls – bioresources and wastewater network plus. We will also consider using the bioresources models alone to set the bioresources controls. We welcome stakeholder views.</t>
  </si>
  <si>
    <t>Outcomes policy document P29</t>
  </si>
  <si>
    <t>We consider that given the increasing importance of making best use of precious water, there is a case for going further than the proposed interventions above. The leading reductions in the sector, proposed by Affinity Water of 12.5% and Yorkshire Water of 8.9% suggest that more ambitious reductions are deliverable by the sector. International comparison suggests that water consumption in England and Wales is high relative to other European countries, many of which achieve water consumption levels below 120 litres per person per day. We therefore invite stakeholders to consider the case for requiring companies to deliver a 10% reduction over the 2020-25 period or forward looking upper quartile performance.</t>
  </si>
  <si>
    <t>We are intervening to set collar levels as follows:2020-21 = 190.1 2021-22 = 190.1 2022-23 = 190.1 2023-24 = 190.1 2024-25 = 190.1Units: repairs per 1,000km of mains.</t>
  </si>
  <si>
    <t>WSH.OC.A10</t>
  </si>
  <si>
    <r>
      <t xml:space="preserve"> </t>
    </r>
    <r>
      <rPr>
        <sz val="10"/>
        <color theme="1"/>
        <rFont val="Arial"/>
        <family val="2"/>
      </rPr>
      <t>WSH.AV.A2</t>
    </r>
  </si>
  <si>
    <t xml:space="preserve">Sewer flooding on customer property (internal) 
We are intervening to set the outperformance rate by re- triangulating across the company's willingness to pay values, the lower bound of the industry average, as defined by the reasonable range set out in 'PR19 draft determinations: Delivering outcomes for customers policy appendix', and the company’s equivalent 2015-20 outcome delivery incentive rate. We are intervening to set the outperformance rate at the underperformance rate with an adjustment to reflect customer preferences and the average ratio of underperformance to outperformance suggested in companies' September business plans (as explained in PR19 draft determinations: Delivering outcomes for customers policy appendix).
This results in underperformance and outperformance rates of -£5.484 million and £4.570 million per incident per 10,000 connections, respectively.
</t>
  </si>
  <si>
    <t>Community education 
We are intervening to change the outcome delivery incentive type to reputational.</t>
  </si>
  <si>
    <t>Visitors to recreational facilities
We are intervening to change the outcome delivery incentive type to reputational.</t>
  </si>
  <si>
    <t>Risk of severe restrictions in a drought 
The company should provide a full set of intermediate calculations (at a zonal level), for the underlying the risk calculation (both baseline levels and performance commitment).
The company should confirm that their performance commitment levels are reflective of their water resources management plan position. This should include the potential that it will have access to drought orders and permits
The company should confirm which programmes of work will impact their risk profile forecasts.</t>
  </si>
  <si>
    <t>Risk of sewer flooding in a severe storm
We are intervening to set out that the company should confirm that it is:
using the updated parameters in the catchment vulnerability assessment; (and setting out any additional criteria that they intend to use);
reporting the extent to which they use 2d or simpler modelling; and
adopting FEH13 rainfall as standard and, if not, when it expects to do so.</t>
  </si>
  <si>
    <t>Investment as a result of the metaldehyde ban
Company to provide evidence to confirm DWI agreement with its submitted plans/revised undertakings.</t>
  </si>
  <si>
    <t xml:space="preserve">PR14 Totex - We have changed the Sewerage: actual totex costs (outturn prices) as follows:
• 2016-17: from £285.063 million to £289.316 million;
• 2017-18: from £297.622 million to £315.789 million;
• 2018-19: from £336.872 million to £368.550 million; and
• 2019-20: no adjustment, to be assessed as part of PR19 transitional costs.
Our intervention increases the company’s actual sewerage totex costs to reflect annual actual totex on its Loughor Estuary as follows:
• 2016-17 by £4.253 million
• 2017-18 by £18.167 million; and
• 2018-19 by £31.678 million.
Overall, our interventions reduce the wastewater totex menu revenue adjustment from - £8.273 million to
- £5.162 million (2017-18 FYA CPIH deflated price base) and increase the wastewater totex menu RCV adjustment from - £23.180 million to £1.395 million (2017-18 FYA CPIH deflated price base).
</t>
  </si>
  <si>
    <t>Executive Pay
There remain some details to be finalised, for example details of the underlying metrics and associated weightings for both the annual and long term bonus schemes. Once finalised, we expect Dŵr Cymru to provide an update in its response to the draft determination to demonstrate that it is committed to meet the expectations we have set out in ‘Putting the sector in balance: position statement.’ We expect the company and its remuneration committee to ensure its performance related executive pay policy demonstrates a substantial link to performance delivery for customers through 2020-25 and is underpinned by targets that are stretching. Trust and confidence can best be maintained where stretching performance is set by reference to the final determination and taking account of stretching regulatory benchmarks (for example delivery of upper quartile performance) and should include a commitment that it will continually assess performance targets to ensure targets will continue to be stretching throughout 2020-25.
We expect the company to report transparently, in its annual performance report, about further updates to the development of its policy that will apply in 2020-25.</t>
  </si>
  <si>
    <t>Asset Resilience 
We are intervening to set all five asset resilience performance commitments to reputational outcome delivery incentives (ODIs), with no financial incentives. We have also removed from the scoring some elements for which the criteria was unclear and made changes to other aspects to increase the clarity of the measurement.</t>
  </si>
  <si>
    <t xml:space="preserve">Tap Water Quality Compliance Risk Index
We are intervening to set a standard deadband. The deadband profile for the Compliance Risk Index is:
2020-21 = 2.0
2021-22 = 2.0
2022-23 = 1.5
2023-24 = 1.5
2024-25 = 1.5
Units: Compliance Risk Index Score.
</t>
  </si>
  <si>
    <t xml:space="preserve">Water supply interruptions
We are intervening to set the underperformance rate by re- triangulating across the company's valuation research outputs. We are intervening to set the outperformance rate at the underperformance rate with an adjustment to reflect customer preferences and the average ratio of underperformance to outperformance suggested in companies' September business plans (as explained in PR19 draft determinations: Delivering outcomes for customers policy appendix).
The resulting underperformance and outperformance rates are -£0.745 million and £0.621 million per minute per property, respectively.
</t>
  </si>
  <si>
    <t xml:space="preserve">Pollution incidents from Wastewater
We are intervening to set performance commitment levels that are consistent with the rest of the industry for pollution incidents. These levels are:
2020-21 = 24.5
2021-22 = 23.7
2022-23 = 23.0
2023-24 = 22.4
2024-25 = 19.5
Units: incidents per 10,000 km of sewer.
</t>
  </si>
  <si>
    <t xml:space="preserve">Per Capita Consumption (PCC)
We are intervening to set percentage reduction levels that are consistent with the rest of the industry for per capita consumption. These levels are:
2020/21 = 1.0%
2021/22 = 2.0%
2022/23 = 3.0%
2023/24 = 4.6%
2024/25 = 6.3%
Units: percentage reduction in per capita consumption from initial level on a three-year average basis.
</t>
  </si>
  <si>
    <t>Per Capita Consumption (PCC)
We are intervening to introduce an underperformance only financial outcome delivery incentive. We are setting the rate at £-0.296 million, the industry average rate.</t>
  </si>
  <si>
    <t>Per Capita Consumption (PCC)
We are intervening to set an underperformance rate at the industry average (on a normalised basis). The resulting underperformance rate is -£0.296 million per litre per head per day.</t>
  </si>
  <si>
    <t xml:space="preserve">Sewer flooding on customer property (internal)
We are intervening to set performance commitment levels that are consistent with the rest of the industry for internal sewer flooding. These are:
2020-21 = 1.68
2021-22 = 1.63
2022-23 = 1,58
2023-24 = 1.44
2024-25 = 1.34
Units: internal sewer flooding incidents per 10,000 properties
</t>
  </si>
  <si>
    <t xml:space="preserve">Sewer flooding on customer property (external)
We are intervening to set performance commitment levels, based on the industry upper quartile percentage improvements. These are as follows:
2020/21 = 26.70
2021/22 = 25.29
2022/23 = 23.89
2023/24 = 22.48
2024/25 = 21.08
Units: incidents per 10,000 sewer connections.
</t>
  </si>
  <si>
    <t xml:space="preserve">Sewer flooding on customer property (external)
We are intervening to set the outperformance rate by applying the ratio of marginal benefit for external relative to internal sewer flooding from the company's primary 2020-25 willingness to pay research to the post-intervention outcome delivery incentive rate for internal sewer flooding. We are intervening to set the outperformance rate at the underperformance rate with an adjustment to reflect customer preferences and the average ratio of underperformance to outperformance suggested in companies' September business plans (as explained in PR19 draft determinations: Delivering outcomes for customers policy appendix).
This results in underperformance and outperformance payment rates of -£1.261 million and £1.051 million per incident per 10,000 connections, respectively.
</t>
  </si>
  <si>
    <t>Business Customer satisfaction
We are intervening to reset the performance commitment level and outperformance cap for this performance commitment to the levels proposed by the company in the September business plan.</t>
  </si>
  <si>
    <t>Asset Resilience (reservoirs) 
We are intervening to remove the “additional clarifications” criteria and any further scoring amendments beyond those clearly stated in the definition. We have also made changes to other aspects to increase the clarity of the measurement.</t>
  </si>
  <si>
    <t>Asset Resilience (reservoirs) 
We are intervening to change the outcome delivery incentive type to reputational.</t>
  </si>
  <si>
    <t>Asset Resilience (water network+ above ground) 
We are intervening to remove the “additional clarifications” criteria and any further scoring amendments beyond those clearly stated in the definition. We have also made changes to other aspects to increase the clarity of the measurement.</t>
  </si>
  <si>
    <t>Asset Resilience (water network+ above ground)
We are intervening to change the outcome delivery incentive type to reputational.</t>
  </si>
  <si>
    <t>Asset Resilience (water network+ below ground) 
We are intervening to remove the “additional clarifications” criteria and any further scoring amendments beyond those clearly stated in the definition. We have also made changes to other aspects to increase the clarity of the measurement.</t>
  </si>
  <si>
    <t>Asset Resilience (water network+ below ground)
We are intervening to change the outcome delivery incentive type to reputational.</t>
  </si>
  <si>
    <t>Asset Resilience (waste network+ above ground)
We are intervening to remove the “additional clarifications” criteria and any further scoring amendments beyond those clearly stated in the definition. We have also made changes to other aspects to increase the clarity of the measurement.</t>
  </si>
  <si>
    <t>Asset Resilience (waste network+ above ground)
We are intervening to change the outcome delivery incentive type to reputational.</t>
  </si>
  <si>
    <t>Asset Resilience (waste network+ below ground)
We are intervening to remove the “additional clarifications” criteria and any further scoring amendments beyond those clearly stated in the definition. We have also made changes to other aspects to increase the clarity of the measurement.</t>
  </si>
  <si>
    <t>Asset Resilience (waste network+ below ground) 
We are intervening to change the outcome delivery incentive type to reputational.</t>
  </si>
  <si>
    <r>
      <t>Priority Services Register (PSR)
We are intervening to amend the performance commitment levels for this common performance commitment for all companies, splitting the current data checking target into two, separating attempted and actual contacts. More information on this common performance commitment can be found in our Guidance Document (PR19 draft determinations: Reporting guidance – Common performance commitment for the Priority Service Register) (</t>
    </r>
    <r>
      <rPr>
        <sz val="9"/>
        <color rgb="FF0078C9"/>
        <rFont val="Arial"/>
        <family val="2"/>
      </rPr>
      <t>//www.ofwat.gov.uk/publication/common-performance- commitment-outline-for-the-priority-service-register/</t>
    </r>
    <r>
      <rPr>
        <sz val="1"/>
        <rFont val="Times New Roman"/>
        <family val="1"/>
      </rPr>
      <t>38T</t>
    </r>
    <r>
      <rPr>
        <sz val="10"/>
        <color theme="1"/>
        <rFont val="Arial"/>
        <family val="2"/>
      </rPr>
      <t>).</t>
    </r>
  </si>
  <si>
    <t xml:space="preserve">Water supply interruptions 
We are intervening to set performance commitment levels that are consistent with the rest of the industry for supply interruptions. These levels are:
2020-21 = 00:05:24
2021-22 = 00:04:48
2022-23 = 00:04:12
2023-24 = 00:03:36
2024-25 = 00:03:00
Units: hours:minutes:seconds.
</t>
  </si>
  <si>
    <t>WSH.OC.C1 PR19WSH_En6
Km of river improved 
Multiple interventions</t>
  </si>
  <si>
    <t>WSH.OC.C4
PR19WSH_Ft4
Surface water removed from sewers Definition</t>
  </si>
  <si>
    <t>WSH.OC.C7
PR19WSH_Bl6
Delivery of our reservoirs enhancement programme
Definition</t>
  </si>
  <si>
    <t>WSH.OC.C8
PR19WSH_Bl6
Delivery of our reservoirs enhancement programme
Stretch</t>
  </si>
  <si>
    <t>WSH.OC.C27 PR19WSH_En9 Combined sewer overflow storage systems Performance commitment addition</t>
  </si>
  <si>
    <t>WSH.OC.C29 PR19WSH_Wt7 Water catchment management Stretch</t>
  </si>
  <si>
    <t>WSH.OC.C32 PR19WSH_Wt2 Water supply interruptions Caps, collars and deadbands</t>
  </si>
  <si>
    <t>WSH.OC.C36 PR19WSH_Rt1 Sewer flooding on customer property (internal)Caps, collars and deadbands</t>
  </si>
  <si>
    <t>WSH.OC.C37PR19WSH_Rt2 Sewer flooding on customer property (external)Caps, collars and deadbands</t>
  </si>
  <si>
    <t>WSH.OC.C20 PR19WSH_Wt4
Water mains repairs Caps, collars and deadbands</t>
  </si>
  <si>
    <t xml:space="preserve">PR19 DD WSH.DD.CE.1 (Section 6) 
</t>
  </si>
  <si>
    <t xml:space="preserve">PR19 DD WSH.DD.CE.1 (Section 4) 
</t>
  </si>
  <si>
    <t xml:space="preserve">PR19 DD WSH.DD.CE.3
</t>
  </si>
  <si>
    <t>PR19 DD WSH.DD.CE.9</t>
  </si>
  <si>
    <t>PR19 DD WSH.DD.CE.6</t>
  </si>
  <si>
    <t>PR19 DD WSH.DD.CE.8</t>
  </si>
  <si>
    <t>PR19 DD WSH.DD.CE.4</t>
  </si>
  <si>
    <t>PR19 DD WSH.DD.CE.5</t>
  </si>
  <si>
    <t>PR19 DD WSH.DD.MTH.1</t>
  </si>
  <si>
    <t>PR19 DD WSH.DD.CE.7</t>
  </si>
  <si>
    <t>Customer access and recreation</t>
  </si>
  <si>
    <t>PR19 DD WSH.DD.CE.1</t>
  </si>
  <si>
    <t>PR19 DD WSH.DD.CE.2</t>
  </si>
  <si>
    <t>PR19 DD WSH.DD.CE.11</t>
  </si>
  <si>
    <t xml:space="preserve">PR19 DD WSH.DD.MTH.1 
PR19 DD WSH.DD.CE.1 
</t>
  </si>
  <si>
    <t xml:space="preserve">WSH_PR19-Business-plan-data-tables-Aug2019 FINAL App26
Welsh Water Appointed Table Commentaries August 2019 App26
</t>
  </si>
  <si>
    <t>WSH.DD.RR.2</t>
  </si>
  <si>
    <t>WSH.DD.RR.1</t>
  </si>
  <si>
    <t>WSH.DD.CE.10</t>
  </si>
  <si>
    <t>WSH.DD.CE.2</t>
  </si>
  <si>
    <t>WSH.DD.OO.5 (Section 4)</t>
  </si>
  <si>
    <t>APP7</t>
  </si>
  <si>
    <t>APP8</t>
  </si>
  <si>
    <t>APP9</t>
  </si>
  <si>
    <t>APP10</t>
  </si>
  <si>
    <t>APP11</t>
  </si>
  <si>
    <t>APP11a</t>
  </si>
  <si>
    <t>APP12</t>
  </si>
  <si>
    <t>APP12a</t>
  </si>
  <si>
    <t>APP13</t>
  </si>
  <si>
    <t>APP14</t>
  </si>
  <si>
    <t>APP15</t>
  </si>
  <si>
    <t>APP15a</t>
  </si>
  <si>
    <t>APP16</t>
  </si>
  <si>
    <t>APP18</t>
  </si>
  <si>
    <t>APP19</t>
  </si>
  <si>
    <t>APP23</t>
  </si>
  <si>
    <t>APP25</t>
  </si>
  <si>
    <t>APP27</t>
  </si>
  <si>
    <t>WS13</t>
  </si>
  <si>
    <t>WS15</t>
  </si>
  <si>
    <t>WS18</t>
  </si>
  <si>
    <t>WR3</t>
  </si>
  <si>
    <t>WR4</t>
  </si>
  <si>
    <t>WR8</t>
  </si>
  <si>
    <t>WN3</t>
  </si>
  <si>
    <t>WN4</t>
  </si>
  <si>
    <t>WN6</t>
  </si>
  <si>
    <t>WWS10</t>
  </si>
  <si>
    <t>WWS13</t>
  </si>
  <si>
    <t>WWS15</t>
  </si>
  <si>
    <t>WWS18</t>
  </si>
  <si>
    <t>WWN5</t>
  </si>
  <si>
    <t>WWN6</t>
  </si>
  <si>
    <t>WWN8</t>
  </si>
  <si>
    <t>BIO4</t>
  </si>
  <si>
    <t>BIO5</t>
  </si>
  <si>
    <t>R7</t>
  </si>
  <si>
    <t>R9</t>
  </si>
  <si>
    <t>R10</t>
  </si>
  <si>
    <t>WSH.OC.C11
PR19WSH_Bl8
Delivery of our water network improvement programme
Definition</t>
  </si>
  <si>
    <t xml:space="preserve">We are intervening to change the performance commitment definition so that it aligns to the total number of notices served by the DWI. </t>
  </si>
  <si>
    <t>WSH.CE.A1</t>
  </si>
  <si>
    <t>We provide our view of efficient costs for the company along with our reasoning.
We expect the company to continue to address areas of inefficiency and lack of evidence.</t>
  </si>
  <si>
    <t>Proposed price limits and average bills</t>
  </si>
  <si>
    <t>Appointee financing</t>
  </si>
  <si>
    <t>Adjustments to RCV from disposals of interest in land</t>
  </si>
  <si>
    <t>Financial ratios</t>
  </si>
  <si>
    <t xml:space="preserve">Income statement based on the actual company </t>
  </si>
  <si>
    <t xml:space="preserve">Income statement based on the notional company </t>
  </si>
  <si>
    <t>Balance sheet based on the actual company structure</t>
  </si>
  <si>
    <t>Balance sheet based on the notional company structure</t>
  </si>
  <si>
    <t>Trade receivables</t>
  </si>
  <si>
    <t>Trade and other payables</t>
  </si>
  <si>
    <t>Cashflow based on the actual company structure</t>
  </si>
  <si>
    <t>Cashflow based on the notional company structure</t>
  </si>
  <si>
    <t>Tangible fixed assets</t>
  </si>
  <si>
    <t>Share capital and dividends</t>
  </si>
  <si>
    <t>Debt and interest costs</t>
  </si>
  <si>
    <t>Inflation measures</t>
  </si>
  <si>
    <t>PR14 reconciliation adjustments summary</t>
  </si>
  <si>
    <t>PR14 reconciliation - financial outcome delivery incentives</t>
  </si>
  <si>
    <t>PR14 wholesale revenue forecast incentive mechanism for the water service</t>
  </si>
  <si>
    <t>PR14 wholesale total expenditure outperformance sharing for the water service</t>
  </si>
  <si>
    <t>Explaining the 2019 Final Determination fro the water service</t>
  </si>
  <si>
    <t>Wholesale revenue projections for the water resources price control</t>
  </si>
  <si>
    <t>Cost recovery for water resources</t>
  </si>
  <si>
    <t>Wholesale water resources special cost factors</t>
  </si>
  <si>
    <t>Wholesale revenue projections for the water network plus price control</t>
  </si>
  <si>
    <t>Cost recovery for water network plus</t>
  </si>
  <si>
    <t>Wholesale water network plus special cost factors</t>
  </si>
  <si>
    <t>Transitional spending in the wholesale wastewater service</t>
  </si>
  <si>
    <t>PR14 wholesale revenue forecast incentive mechanism for the wastewater service</t>
  </si>
  <si>
    <t>PR14 wholesale total expenditure outperformance sharing for the wastewater service</t>
  </si>
  <si>
    <t>Explaining the 2019 Final Determination fro the wastewater service</t>
  </si>
  <si>
    <t>Wholesale revenue projections for the wastewater network plus price control</t>
  </si>
  <si>
    <t>Cost recovery for wastewater network plus</t>
  </si>
  <si>
    <t>Wholesale wastewater network plus special cost factors</t>
  </si>
  <si>
    <t>Wholesale revenue projections for the wastewater bioresources price control</t>
  </si>
  <si>
    <t>Cost recovery for bioresources</t>
  </si>
  <si>
    <t>Revenue and cost recovery for retail</t>
  </si>
  <si>
    <t>PR14 reconciliation of household retail revenue</t>
  </si>
  <si>
    <t>PR14 Service incentive mechanism</t>
  </si>
  <si>
    <t>WSH.DD.OC.2 (Section 4)</t>
  </si>
  <si>
    <t>WSH.DD.OC.2 (Section 3)</t>
  </si>
  <si>
    <t>WSH.DD.OC.1 (Section 8)</t>
  </si>
  <si>
    <t>WSH.DD.OC.1 (Section 5)</t>
  </si>
  <si>
    <t>WSH.DD.OC.2 (Section 6)</t>
  </si>
  <si>
    <t>WSH.DD.OC.1 (Section 7)</t>
  </si>
  <si>
    <t>WSH.DD.OC.2 (Section 5)</t>
  </si>
  <si>
    <t>WSH.DD.OC.1 (Section 16)</t>
  </si>
  <si>
    <t>WSH.DD.OC.1 (Section 15)</t>
  </si>
  <si>
    <t>WSH.DD.OC.2 (Section 10)</t>
  </si>
  <si>
    <t>WSH.DD.OC.1 (Section 6)</t>
  </si>
  <si>
    <t>WSH.DD.OC.2 (Section 7)</t>
  </si>
  <si>
    <t>WSH.DD.OC.1 (Section 4)</t>
  </si>
  <si>
    <t>WSH.DD.OC.1 (Section 21)</t>
  </si>
  <si>
    <t>Lines which are outputs form the financial model have been updated to reflect the revised financial model and changes made to other tables as a result of the Draft Determination</t>
  </si>
  <si>
    <t xml:space="preserve">Lines which are outputs form the financial model have been updated to reflect the revised financial model and changes made to other tables as a result of the Draft Determination </t>
  </si>
  <si>
    <t>Updated to bring our inflations assumptions into line with the Draft Determination</t>
  </si>
  <si>
    <t>Change in average bill over the period as a result of all other changes</t>
  </si>
  <si>
    <t>Natural PAYG rates updated for changes in expenditure. Financeability adjustments made to PAYG and RCV run off rates.</t>
  </si>
  <si>
    <t>Updated for changes in expenditure</t>
  </si>
  <si>
    <t>Updated for changes in expenditure relating to Loughor (WSH.DD.CE.2)</t>
  </si>
  <si>
    <t>Natural PAYG rates updated for changes in expenditure. Financeability adjustments made to PAYG rates.</t>
  </si>
  <si>
    <t>Enhancement opex adjustment</t>
  </si>
  <si>
    <t>Wholesale Base Modelling</t>
  </si>
  <si>
    <t>Wholesale Base Modelling and Business Rates</t>
  </si>
  <si>
    <t>CMex</t>
  </si>
  <si>
    <t>DMex</t>
  </si>
  <si>
    <t>WSH.DD.CE.1 (Section 6)</t>
  </si>
  <si>
    <t>WSH.DD.OC.2 (Section 12)</t>
  </si>
  <si>
    <t>WSH.DD.OC.2 (Section 11)</t>
  </si>
  <si>
    <t>WSH.DD.OO.5 (Section 2)</t>
  </si>
  <si>
    <t>WSH.DD.OO.5 (Section 1)</t>
  </si>
  <si>
    <t>WSH.DD.OO.5 (Section 3)</t>
  </si>
  <si>
    <t>WSH.DD.OC.1 (Section 14)</t>
  </si>
  <si>
    <t>WSH.DD.OC.1 (Section 20)</t>
  </si>
  <si>
    <t>WSH.DD.OC.1 (Section 9)</t>
  </si>
  <si>
    <t>WSH.DD.OC.1 (Section 13)</t>
  </si>
  <si>
    <t>WSH.DD.OC.1 (Section 17)</t>
  </si>
  <si>
    <t>WSH.DD.OC.1 (Section 3)</t>
  </si>
  <si>
    <t>Updated to reflect Ofwat's inflation assumptions</t>
  </si>
  <si>
    <t>Updated to reflect changes in Reconciliation Rulebook feeder tables and Ofwat's inflation assumptions</t>
  </si>
  <si>
    <t>Updated to reflect Ofwat's inflation assumptions and our treatment of expenditure relating to the Loughor Estuary (WSH.DD.CE.2)</t>
  </si>
  <si>
    <t>Residential Retail</t>
  </si>
  <si>
    <t>Enhancement WS2 A28</t>
  </si>
  <si>
    <t>Enhancement WWS2 A38</t>
  </si>
  <si>
    <t>Enhancement WS2 A15</t>
  </si>
  <si>
    <t>Enhancement WS2 A16</t>
  </si>
  <si>
    <t>Enhancement WS2 A14</t>
  </si>
  <si>
    <t>Enhancement WS2 A29</t>
  </si>
  <si>
    <t>Enhancement WS2 A30</t>
  </si>
  <si>
    <t>Enhancement WS2 A26</t>
  </si>
  <si>
    <t>Enhancement WS2 A27</t>
  </si>
  <si>
    <t>Enhancement WWS2 A27</t>
  </si>
  <si>
    <t>Enhancement WS2 A8 and B47</t>
  </si>
  <si>
    <t>Enhancement WWS2 A37</t>
  </si>
  <si>
    <t>Enhancement  WWS2 A36 and B83</t>
  </si>
  <si>
    <t>WSH.DD.OC.1 (Section 19)
WSH.DD.OC.2 (Section 8)</t>
  </si>
  <si>
    <t>Securing Cost Efficiency Technical Appendix, p.27</t>
  </si>
  <si>
    <t xml:space="preserve">We propose a change to the PAYG rate applied by Ofwat in the DD on the basis of the correct natural rate. </t>
  </si>
  <si>
    <t>We propose that Ofwat should recognise the full value of the expenditure incurred in years 1 to 4 of AMP6 at PR19.</t>
  </si>
  <si>
    <t>WSH.DD.OO.4</t>
  </si>
  <si>
    <t>We propose changes to financeability levers to meet our existing obligations to vulnerable customers on social tariffs.</t>
  </si>
  <si>
    <t>Determination of cost-service frontier</t>
  </si>
  <si>
    <t>WSH.DD.CE.1</t>
  </si>
  <si>
    <t>WSH.DD.MTH</t>
  </si>
  <si>
    <t>WSH.DD.OC.1 Section 15</t>
  </si>
  <si>
    <t>We are proposing a change to our AMP7 targets for this measure to adjust for an error identified in the calculation of the values used in our April Business Plan</t>
  </si>
  <si>
    <t xml:space="preserve">We propose a minor change to clarify the definition of this measure. </t>
  </si>
  <si>
    <t>WSH.DD.OC.1 Section 12</t>
  </si>
  <si>
    <t>The DD changed the definition which affects our target. (No action/intervention was included so not included in RP2)</t>
  </si>
  <si>
    <t>WSH.DD.OC.1 Section 10</t>
  </si>
  <si>
    <t>WSH.DD.OC.1 Section 22
WSH.DD.OC.2 Section 13</t>
  </si>
  <si>
    <t>We propose three new customer protection measures to cover the delivery of two resilience scheme and our customer access and recreation programme</t>
  </si>
  <si>
    <t>Proposed new customer protection PCs</t>
  </si>
  <si>
    <t xml:space="preserve">We highlight concerns over Ofwat's approach to determining the cost-service frontier, with implications for cost allowances and performance commitment targets. </t>
  </si>
  <si>
    <t>Cost efficiency - frontier shift</t>
  </si>
  <si>
    <t>PC Ft7 Asset resilience water below ground - target updated to correct our error</t>
  </si>
  <si>
    <t>Regulatory treatment of Loughor estuary expenditure</t>
  </si>
  <si>
    <t>PC Bl1 Average household bill - definition</t>
  </si>
  <si>
    <t>PC Rt5 Worst served customers (water)</t>
  </si>
  <si>
    <t>WSH.DD.OC.1 (Section 14)
WSH.DD.OC.2 (Section 9)</t>
  </si>
  <si>
    <t xml:space="preserve">WSH.PR19-Business-plan-data-tables-Aug2019 FINAL App26
Welsh Water Appointed Table Commentaries August 2019 App26
</t>
  </si>
  <si>
    <t>Delivering Customer Value in Large Projects, p14</t>
  </si>
  <si>
    <t>PR19 DD WSH.MTH.1.Ofwat’s approach to determining the cost-service frontier
WSH.DD.CE.1 Wholesale base expenditure
WSH.DD.CE.2 Loughor
WSH.DD.CE.3 Network water quality (new legal obligations)
WSH.DD.CE.4 Extending Our South Wales Grid
WSH.DD.CE.5 Hereford Water Supply Resilience
WSH.DD.CE.6 Cyber security
WSH.DD.CE.7 Customer access and recreation for PR19
WSH.DD.CE.8 Tywyn Aberdyfi Supply Demand Balance
WSH.DD.CE.9 DWMPs
WSH.DD.CE.10 DPC - Cwm Taf Water Supply Strategy
WSH.DD.CE.11 Residential Retail</t>
  </si>
  <si>
    <t>WSH.DD.OC.1 Section 11</t>
  </si>
  <si>
    <t>WSH.DD.OC.1 Section 18</t>
  </si>
  <si>
    <t xml:space="preserve">We highlight our concerns about Ofwat's approach to the estimation of the applicable frontier shift for base costs, and propose that a change to base cost allowances is made to allow for this. </t>
  </si>
  <si>
    <t>PC Rt6 Worst served customers (waste) - definition</t>
  </si>
  <si>
    <t>PC Wt8 Lead pipes - definition</t>
  </si>
  <si>
    <t>Developer services consultation</t>
  </si>
  <si>
    <t>WSH.DD.OO.3</t>
  </si>
  <si>
    <t>WSH.DD.OO.1</t>
  </si>
  <si>
    <t>WSH.DD.OO.2</t>
  </si>
  <si>
    <t>We propose a change to the eligibility criteria for enhanced rewards.</t>
  </si>
  <si>
    <t>We respond to the input requested on the proposed approach to the regulation of developer services</t>
  </si>
  <si>
    <t xml:space="preserve">We propose changes to allow for differences in the regulatory and legal environment in Wales, and make representations on the proposed structure of eligibility for rewards and penalties. </t>
  </si>
  <si>
    <t>WSH.DD.OC.1 (Section 15)
WSH.DD.OC.2 (Section 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</si>
</sst>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3">
    <font>
      <sz val="11"/>
      <color theme="1"/>
      <name val="Arial"/>
      <family val="2"/>
    </font>
    <font>
      <sz val="12"/>
      <color theme="1"/>
      <name val="Franklin Gothic Demi"/>
      <family val="2"/>
    </font>
    <font>
      <sz val="14"/>
      <color theme="1"/>
      <name val="Franklin Gothic Demi"/>
      <family val="2"/>
    </font>
    <font>
      <sz val="10"/>
      <color theme="1"/>
      <name val="Arial"/>
      <family val="2"/>
    </font>
    <font>
      <u/>
      <sz val="10"/>
      <color theme="1"/>
      <name val="Arial"/>
      <family val="2"/>
    </font>
    <font>
      <sz val="11"/>
      <color theme="4"/>
      <name val="Franklin Gothic Demi"/>
      <family val="2"/>
    </font>
    <font>
      <b/>
      <sz val="11"/>
      <color theme="1"/>
      <name val="Arial"/>
      <family val="2"/>
    </font>
    <font>
      <sz val="10"/>
      <color theme="1"/>
      <name val="Wingdings"/>
      <charset val="2"/>
    </font>
    <font>
      <sz val="10"/>
      <color theme="8"/>
      <name val="Franklin Gothic Demi"/>
      <family val="2"/>
    </font>
    <font>
      <sz val="10"/>
      <name val="Arial"/>
      <family val="2"/>
    </font>
    <font>
      <b/>
      <u/>
      <sz val="10"/>
      <color theme="1"/>
      <name val="Arial"/>
      <family val="2"/>
    </font>
    <font>
      <i/>
      <sz val="10"/>
      <color theme="1"/>
      <name val="Arial"/>
      <family val="2"/>
    </font>
    <font>
      <i/>
      <sz val="10"/>
      <color rgb="FF000000"/>
      <name val="Arial"/>
      <family val="2"/>
    </font>
    <font>
      <sz val="10"/>
      <color rgb="FF0078C9"/>
      <name val="Franklin Gothic Demi"/>
      <family val="2"/>
    </font>
    <font>
      <sz val="10"/>
      <color rgb="FFFF0000"/>
      <name val="Arial"/>
      <family val="2"/>
    </font>
    <font>
      <b/>
      <sz val="10"/>
      <color theme="1"/>
      <name val="Arial"/>
      <family val="2"/>
    </font>
    <font>
      <sz val="14"/>
      <color rgb="FFFF0000"/>
      <name val="Franklin Gothic Demi"/>
      <family val="2"/>
    </font>
    <font>
      <sz val="10"/>
      <color theme="1"/>
      <name val="Franklin Gothic Demi"/>
      <family val="2"/>
    </font>
    <font>
      <sz val="9"/>
      <color theme="1"/>
      <name val="Arial"/>
      <family val="2"/>
    </font>
    <font>
      <sz val="10"/>
      <color rgb="FF4472C4"/>
      <name val="Franklin Gothic Demi"/>
      <family val="2"/>
    </font>
    <font>
      <sz val="11"/>
      <color theme="1"/>
      <name val="Arial"/>
      <family val="2"/>
    </font>
    <font>
      <sz val="1"/>
      <name val="Times New Roman"/>
      <family val="1"/>
    </font>
    <font>
      <sz val="9"/>
      <color rgb="FF0078C9"/>
      <name val="Arial"/>
      <family val="2"/>
    </font>
  </fonts>
  <fills count="9">
    <fill>
      <patternFill patternType="none"/>
    </fill>
    <fill>
      <patternFill patternType="gray125"/>
    </fill>
    <fill>
      <patternFill patternType="solid">
        <fgColor theme="0"/>
        <bgColor indexed="64"/>
      </patternFill>
    </fill>
    <fill>
      <patternFill patternType="solid">
        <fgColor rgb="FFE0DCD8"/>
        <bgColor indexed="64"/>
      </patternFill>
    </fill>
    <fill>
      <patternFill patternType="solid">
        <fgColor theme="6" tint="0.79998168889431442"/>
        <bgColor indexed="64"/>
      </patternFill>
    </fill>
    <fill>
      <patternFill patternType="solid">
        <fgColor rgb="FFFCEABF"/>
        <bgColor indexed="64"/>
      </patternFill>
    </fill>
    <fill>
      <patternFill patternType="solid">
        <fgColor rgb="FFF2BFE0"/>
        <bgColor indexed="64"/>
      </patternFill>
    </fill>
    <fill>
      <patternFill patternType="solid">
        <fgColor rgb="FFBFDDF1"/>
        <bgColor indexed="64"/>
      </patternFill>
    </fill>
    <fill>
      <patternFill patternType="solid">
        <fgColor theme="4" tint="0.79998168889431442"/>
        <bgColor indexed="64"/>
      </patternFill>
    </fill>
  </fills>
  <borders count="34">
    <border>
      <left/>
      <right/>
      <top/>
      <bottom/>
      <diagonal/>
    </border>
    <border>
      <left/>
      <right/>
      <top/>
      <bottom style="thick">
        <color rgb="FF0078C9"/>
      </bottom>
      <diagonal/>
    </border>
    <border>
      <left style="thick">
        <color rgb="FF857362"/>
      </left>
      <right/>
      <top style="thick">
        <color rgb="FF857362"/>
      </top>
      <bottom/>
      <diagonal/>
    </border>
    <border>
      <left/>
      <right/>
      <top style="thick">
        <color rgb="FF857362"/>
      </top>
      <bottom/>
      <diagonal/>
    </border>
    <border>
      <left/>
      <right style="thick">
        <color rgb="FF857362"/>
      </right>
      <top style="thick">
        <color rgb="FF857362"/>
      </top>
      <bottom/>
      <diagonal/>
    </border>
    <border>
      <left style="thick">
        <color rgb="FF857362"/>
      </left>
      <right/>
      <top/>
      <bottom/>
      <diagonal/>
    </border>
    <border>
      <left/>
      <right style="thick">
        <color rgb="FF857362"/>
      </right>
      <top/>
      <bottom/>
      <diagonal/>
    </border>
    <border>
      <left style="thick">
        <color rgb="FF857362"/>
      </left>
      <right/>
      <top/>
      <bottom style="thick">
        <color rgb="FF857362"/>
      </bottom>
      <diagonal/>
    </border>
    <border>
      <left/>
      <right/>
      <top/>
      <bottom style="thick">
        <color rgb="FF857362"/>
      </bottom>
      <diagonal/>
    </border>
    <border>
      <left/>
      <right style="thick">
        <color rgb="FF857362"/>
      </right>
      <top/>
      <bottom style="thick">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style="medium">
        <color rgb="FF857362"/>
      </bottom>
      <diagonal/>
    </border>
    <border>
      <left style="thin">
        <color rgb="FF857362"/>
      </left>
      <right style="medium">
        <color rgb="FF857362"/>
      </right>
      <top/>
      <bottom style="thin">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medium">
        <color rgb="FF857362"/>
      </left>
      <right style="thin">
        <color rgb="FF857362"/>
      </right>
      <top style="thin">
        <color rgb="FF857362"/>
      </top>
      <bottom/>
      <diagonal/>
    </border>
    <border>
      <left style="thin">
        <color rgb="FF857362"/>
      </left>
      <right/>
      <top style="thin">
        <color rgb="FF857362"/>
      </top>
      <bottom style="thin">
        <color rgb="FF857362"/>
      </bottom>
      <diagonal/>
    </border>
    <border>
      <left style="thin">
        <color rgb="FF857362"/>
      </left>
      <right/>
      <top/>
      <bottom style="thin">
        <color rgb="FF857362"/>
      </bottom>
      <diagonal/>
    </border>
    <border>
      <left style="thin">
        <color rgb="FF857362"/>
      </left>
      <right/>
      <top style="thin">
        <color rgb="FF857362"/>
      </top>
      <bottom style="medium">
        <color rgb="FF857362"/>
      </bottom>
      <diagonal/>
    </border>
    <border>
      <left style="medium">
        <color rgb="FF857362"/>
      </left>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right style="thin">
        <color rgb="FF857362"/>
      </right>
      <top/>
      <bottom style="thin">
        <color rgb="FF857362"/>
      </bottom>
      <diagonal/>
    </border>
    <border>
      <left style="medium">
        <color rgb="FF857362"/>
      </left>
      <right style="thin">
        <color rgb="FF857362"/>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top/>
      <bottom style="thin">
        <color rgb="FF857362"/>
      </bottom>
      <diagonal/>
    </border>
    <border>
      <left style="medium">
        <color rgb="FF857362"/>
      </left>
      <right/>
      <top style="medium">
        <color rgb="FF857362"/>
      </top>
      <bottom style="medium">
        <color rgb="FF857362"/>
      </bottom>
      <diagonal/>
    </border>
    <border>
      <left style="thin">
        <color rgb="FF857362"/>
      </left>
      <right/>
      <top style="medium">
        <color rgb="FF857362"/>
      </top>
      <bottom style="medium">
        <color rgb="FF857362"/>
      </bottom>
      <diagonal/>
    </border>
  </borders>
  <cellStyleXfs count="2">
    <xf numFmtId="0" fontId="0" fillId="0" borderId="0"/>
    <xf numFmtId="0" fontId="20" fillId="0" borderId="0"/>
  </cellStyleXfs>
  <cellXfs count="103">
    <xf numFmtId="0" fontId="0" fillId="0" borderId="0" xfId="0"/>
    <xf numFmtId="0" fontId="0" fillId="2" borderId="0" xfId="0" applyFill="1" applyAlignment="1">
      <alignment vertical="center"/>
    </xf>
    <xf numFmtId="0" fontId="2" fillId="2" borderId="0" xfId="0" applyFont="1" applyFill="1" applyAlignment="1">
      <alignment vertical="center"/>
    </xf>
    <xf numFmtId="0" fontId="1" fillId="2" borderId="0" xfId="0" applyFont="1" applyFill="1" applyAlignment="1">
      <alignment vertical="center"/>
    </xf>
    <xf numFmtId="0" fontId="5" fillId="2" borderId="1" xfId="0" applyFont="1" applyFill="1" applyBorder="1" applyAlignment="1">
      <alignment vertical="center"/>
    </xf>
    <xf numFmtId="0" fontId="0" fillId="2" borderId="1" xfId="0" applyFill="1" applyBorder="1" applyAlignment="1">
      <alignment vertical="center"/>
    </xf>
    <xf numFmtId="0" fontId="3" fillId="2" borderId="0" xfId="0" applyFont="1" applyFill="1" applyAlignment="1">
      <alignment vertical="center"/>
    </xf>
    <xf numFmtId="0" fontId="3" fillId="4" borderId="10" xfId="0" applyFont="1" applyFill="1" applyBorder="1" applyAlignment="1">
      <alignment horizontal="center" vertical="top" wrapText="1"/>
    </xf>
    <xf numFmtId="0" fontId="3" fillId="4" borderId="11" xfId="0" applyFont="1" applyFill="1" applyBorder="1" applyAlignment="1">
      <alignment horizontal="left" vertical="top" wrapText="1"/>
    </xf>
    <xf numFmtId="0" fontId="3" fillId="4" borderId="12" xfId="0" applyFont="1" applyFill="1" applyBorder="1" applyAlignment="1">
      <alignment horizontal="left" vertical="top" wrapText="1"/>
    </xf>
    <xf numFmtId="0" fontId="3" fillId="4" borderId="21" xfId="0" applyFont="1" applyFill="1" applyBorder="1" applyAlignment="1">
      <alignment horizontal="center" vertical="top" wrapText="1"/>
    </xf>
    <xf numFmtId="0" fontId="6" fillId="0" borderId="0" xfId="0" applyFont="1"/>
    <xf numFmtId="0" fontId="0" fillId="5" borderId="0" xfId="0" applyFill="1" applyAlignment="1">
      <alignment vertical="center"/>
    </xf>
    <xf numFmtId="0" fontId="0" fillId="6" borderId="0" xfId="0" applyFill="1" applyAlignment="1">
      <alignment vertical="center"/>
    </xf>
    <xf numFmtId="0" fontId="3" fillId="7" borderId="16" xfId="0" applyFont="1" applyFill="1" applyBorder="1" applyAlignment="1">
      <alignment horizontal="center" vertical="top" wrapText="1"/>
    </xf>
    <xf numFmtId="0" fontId="3" fillId="7" borderId="17" xfId="0" applyFont="1" applyFill="1" applyBorder="1" applyAlignment="1">
      <alignment horizontal="center" vertical="top" wrapText="1"/>
    </xf>
    <xf numFmtId="0" fontId="3" fillId="7" borderId="10" xfId="0" applyFont="1" applyFill="1" applyBorder="1" applyAlignment="1">
      <alignment horizontal="center" vertical="top" wrapText="1"/>
    </xf>
    <xf numFmtId="0" fontId="3" fillId="7" borderId="13" xfId="0" applyFont="1" applyFill="1" applyBorder="1" applyAlignment="1">
      <alignment horizontal="center" vertical="top" wrapText="1"/>
    </xf>
    <xf numFmtId="0" fontId="0" fillId="0" borderId="0" xfId="0" applyFill="1" applyBorder="1"/>
    <xf numFmtId="0" fontId="11" fillId="0" borderId="0" xfId="0" applyFont="1" applyFill="1" applyBorder="1" applyAlignment="1">
      <alignment horizontal="left" vertical="top" wrapText="1"/>
    </xf>
    <xf numFmtId="0" fontId="6" fillId="6" borderId="0" xfId="0" applyFont="1" applyFill="1" applyAlignment="1">
      <alignment horizontal="right" vertical="center"/>
    </xf>
    <xf numFmtId="0" fontId="3" fillId="7" borderId="10" xfId="0" applyFont="1" applyFill="1" applyBorder="1" applyAlignment="1">
      <alignment horizontal="center" vertical="center"/>
    </xf>
    <xf numFmtId="0" fontId="3" fillId="7" borderId="13" xfId="0" applyFont="1" applyFill="1" applyBorder="1" applyAlignment="1">
      <alignment horizontal="center" vertical="center"/>
    </xf>
    <xf numFmtId="0" fontId="11" fillId="4" borderId="25" xfId="0" applyFont="1" applyFill="1" applyBorder="1" applyAlignment="1">
      <alignment horizontal="center" vertical="top" wrapText="1"/>
    </xf>
    <xf numFmtId="0" fontId="11" fillId="4" borderId="19" xfId="0" applyFont="1" applyFill="1" applyBorder="1" applyAlignment="1">
      <alignment horizontal="center" vertical="top" wrapText="1"/>
    </xf>
    <xf numFmtId="0" fontId="11" fillId="4" borderId="27" xfId="0" applyFont="1" applyFill="1" applyBorder="1" applyAlignment="1">
      <alignment horizontal="left" vertical="top" wrapText="1"/>
    </xf>
    <xf numFmtId="0" fontId="11" fillId="4" borderId="27" xfId="0" applyFont="1" applyFill="1" applyBorder="1" applyAlignment="1">
      <alignment horizontal="center" vertical="top" wrapText="1"/>
    </xf>
    <xf numFmtId="0" fontId="11" fillId="4" borderId="20" xfId="0" applyFont="1" applyFill="1" applyBorder="1" applyAlignment="1">
      <alignment horizontal="left" vertical="top" wrapText="1"/>
    </xf>
    <xf numFmtId="0" fontId="12" fillId="4" borderId="20" xfId="0" applyFont="1" applyFill="1" applyBorder="1" applyAlignment="1">
      <alignment horizontal="left" vertical="top" wrapText="1"/>
    </xf>
    <xf numFmtId="0" fontId="11" fillId="4" borderId="20" xfId="0" applyFont="1" applyFill="1" applyBorder="1" applyAlignment="1">
      <alignment horizontal="left" vertical="top"/>
    </xf>
    <xf numFmtId="0" fontId="11" fillId="4" borderId="18" xfId="0" applyFont="1" applyFill="1" applyBorder="1" applyAlignment="1">
      <alignment horizontal="left" vertical="top" wrapText="1"/>
    </xf>
    <xf numFmtId="0" fontId="13" fillId="3" borderId="28" xfId="0" applyFont="1" applyFill="1" applyBorder="1" applyAlignment="1">
      <alignment horizontal="center" vertical="top" wrapText="1"/>
    </xf>
    <xf numFmtId="0" fontId="13" fillId="3" borderId="29" xfId="0" applyFont="1" applyFill="1" applyBorder="1" applyAlignment="1">
      <alignment horizontal="center" vertical="top" wrapText="1"/>
    </xf>
    <xf numFmtId="0" fontId="13" fillId="3" borderId="26" xfId="0" applyFont="1" applyFill="1" applyBorder="1" applyAlignment="1">
      <alignment horizontal="center" vertical="top" wrapText="1"/>
    </xf>
    <xf numFmtId="0" fontId="13" fillId="3" borderId="30" xfId="0" applyFont="1" applyFill="1" applyBorder="1" applyAlignment="1">
      <alignment horizontal="center" vertical="top" wrapText="1"/>
    </xf>
    <xf numFmtId="0" fontId="11" fillId="4" borderId="31" xfId="0" applyFont="1" applyFill="1" applyBorder="1" applyAlignment="1">
      <alignment horizontal="center" vertical="top" wrapText="1"/>
    </xf>
    <xf numFmtId="0" fontId="13" fillId="3" borderId="32" xfId="0" applyFont="1" applyFill="1" applyBorder="1" applyAlignment="1">
      <alignment horizontal="center" vertical="top" wrapText="1"/>
    </xf>
    <xf numFmtId="0" fontId="3" fillId="7" borderId="19" xfId="0" applyFont="1" applyFill="1" applyBorder="1" applyAlignment="1">
      <alignment horizontal="center" vertical="center"/>
    </xf>
    <xf numFmtId="0" fontId="3" fillId="4" borderId="19" xfId="0" applyFont="1" applyFill="1" applyBorder="1" applyAlignment="1">
      <alignment horizontal="center" vertical="top" wrapText="1"/>
    </xf>
    <xf numFmtId="0" fontId="3" fillId="4" borderId="20" xfId="0" applyFont="1" applyFill="1" applyBorder="1" applyAlignment="1">
      <alignment horizontal="left" vertical="top" wrapText="1"/>
    </xf>
    <xf numFmtId="0" fontId="3" fillId="4" borderId="18" xfId="0" applyFont="1" applyFill="1" applyBorder="1" applyAlignment="1">
      <alignment horizontal="left" vertical="top" wrapText="1"/>
    </xf>
    <xf numFmtId="0" fontId="13" fillId="3" borderId="26" xfId="0" applyFont="1" applyFill="1" applyBorder="1" applyAlignment="1">
      <alignment horizontal="left" vertical="top" wrapText="1"/>
    </xf>
    <xf numFmtId="0" fontId="13" fillId="3" borderId="30" xfId="0" applyFont="1" applyFill="1" applyBorder="1" applyAlignment="1">
      <alignment horizontal="left" vertical="top" wrapText="1"/>
    </xf>
    <xf numFmtId="0" fontId="6" fillId="7" borderId="0" xfId="0" applyFont="1" applyFill="1" applyAlignment="1">
      <alignment horizontal="right" vertical="center"/>
    </xf>
    <xf numFmtId="0" fontId="0" fillId="7" borderId="0" xfId="0" applyFill="1" applyAlignment="1">
      <alignment vertical="center"/>
    </xf>
    <xf numFmtId="0" fontId="17" fillId="2" borderId="0" xfId="0" applyFont="1" applyFill="1" applyAlignment="1">
      <alignment vertical="center"/>
    </xf>
    <xf numFmtId="0" fontId="3" fillId="5" borderId="16" xfId="0" applyFont="1" applyFill="1" applyBorder="1" applyAlignment="1" applyProtection="1">
      <alignment horizontal="left" vertical="top" wrapText="1"/>
      <protection locked="0"/>
    </xf>
    <xf numFmtId="0" fontId="3" fillId="5" borderId="16" xfId="0" applyFont="1" applyFill="1" applyBorder="1" applyAlignment="1" applyProtection="1">
      <alignment horizontal="center" vertical="top" wrapText="1"/>
      <protection locked="0"/>
    </xf>
    <xf numFmtId="0" fontId="3" fillId="5" borderId="17" xfId="0" applyFont="1" applyFill="1" applyBorder="1" applyAlignment="1" applyProtection="1">
      <alignment horizontal="left" vertical="top" wrapText="1"/>
      <protection locked="0"/>
    </xf>
    <xf numFmtId="0" fontId="3" fillId="5" borderId="17" xfId="0" applyFont="1" applyFill="1" applyBorder="1" applyAlignment="1" applyProtection="1">
      <alignment horizontal="center" vertical="top" wrapText="1"/>
      <protection locked="0"/>
    </xf>
    <xf numFmtId="0" fontId="3" fillId="5" borderId="11" xfId="0" applyFont="1" applyFill="1" applyBorder="1" applyAlignment="1" applyProtection="1">
      <alignment horizontal="left" vertical="top" wrapText="1"/>
      <protection locked="0"/>
    </xf>
    <xf numFmtId="0" fontId="3" fillId="5" borderId="12" xfId="0" applyFont="1" applyFill="1" applyBorder="1" applyAlignment="1" applyProtection="1">
      <alignment horizontal="left" vertical="top" wrapText="1"/>
      <protection locked="0"/>
    </xf>
    <xf numFmtId="0" fontId="3" fillId="5" borderId="14" xfId="0" applyFont="1" applyFill="1" applyBorder="1" applyAlignment="1" applyProtection="1">
      <alignment horizontal="left" vertical="top" wrapText="1"/>
      <protection locked="0"/>
    </xf>
    <xf numFmtId="0" fontId="3" fillId="5" borderId="15" xfId="0" applyFont="1" applyFill="1" applyBorder="1" applyAlignment="1" applyProtection="1">
      <alignment horizontal="left" vertical="top" wrapText="1"/>
      <protection locked="0"/>
    </xf>
    <xf numFmtId="0" fontId="3" fillId="5" borderId="25" xfId="0" applyFont="1" applyFill="1" applyBorder="1" applyAlignment="1" applyProtection="1">
      <alignment horizontal="center" vertical="top"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center" vertical="top" wrapText="1"/>
      <protection locked="0"/>
    </xf>
    <xf numFmtId="0" fontId="3" fillId="5" borderId="20" xfId="0" applyFont="1" applyFill="1" applyBorder="1" applyAlignment="1" applyProtection="1">
      <alignment horizontal="left" vertical="top" wrapText="1"/>
      <protection locked="0"/>
    </xf>
    <xf numFmtId="0" fontId="3" fillId="5" borderId="18" xfId="0" applyFont="1" applyFill="1" applyBorder="1" applyAlignment="1" applyProtection="1">
      <alignment horizontal="left" vertical="top" wrapText="1"/>
      <protection locked="0"/>
    </xf>
    <xf numFmtId="0" fontId="3" fillId="5" borderId="22" xfId="0" applyFont="1" applyFill="1" applyBorder="1" applyAlignment="1" applyProtection="1">
      <alignment horizontal="left" vertical="top" wrapText="1"/>
      <protection locked="0"/>
    </xf>
    <xf numFmtId="0" fontId="3" fillId="5" borderId="10" xfId="0" applyFont="1" applyFill="1" applyBorder="1" applyAlignment="1" applyProtection="1">
      <alignment horizontal="center" vertical="top" wrapText="1"/>
      <protection locked="0"/>
    </xf>
    <xf numFmtId="0" fontId="3" fillId="5" borderId="13" xfId="0" applyFont="1" applyFill="1" applyBorder="1" applyAlignment="1" applyProtection="1">
      <alignment horizontal="center" vertical="top" wrapText="1"/>
      <protection locked="0"/>
    </xf>
    <xf numFmtId="0" fontId="13" fillId="3" borderId="33" xfId="0" applyFont="1" applyFill="1" applyBorder="1" applyAlignment="1">
      <alignment horizontal="center" vertical="top" wrapText="1"/>
    </xf>
    <xf numFmtId="0" fontId="11" fillId="4" borderId="23" xfId="0" applyFont="1" applyFill="1" applyBorder="1" applyAlignment="1">
      <alignment horizontal="left" vertical="top" wrapText="1"/>
    </xf>
    <xf numFmtId="0" fontId="11" fillId="4" borderId="22" xfId="0" applyFont="1" applyFill="1" applyBorder="1" applyAlignment="1">
      <alignment horizontal="left" vertical="top" wrapText="1"/>
    </xf>
    <xf numFmtId="0" fontId="3" fillId="5" borderId="24" xfId="0" applyFont="1" applyFill="1" applyBorder="1" applyAlignment="1" applyProtection="1">
      <alignment horizontal="left" vertical="top" wrapText="1"/>
      <protection locked="0"/>
    </xf>
    <xf numFmtId="0" fontId="11" fillId="4" borderId="12" xfId="0" applyFont="1" applyFill="1" applyBorder="1" applyAlignment="1">
      <alignment vertical="top" wrapText="1"/>
    </xf>
    <xf numFmtId="0" fontId="3" fillId="5" borderId="12" xfId="0" applyFont="1" applyFill="1" applyBorder="1" applyAlignment="1" applyProtection="1">
      <alignment vertical="top" wrapText="1"/>
      <protection locked="0"/>
    </xf>
    <xf numFmtId="0" fontId="3" fillId="5" borderId="15" xfId="0" applyFont="1" applyFill="1" applyBorder="1" applyAlignment="1" applyProtection="1">
      <alignment vertical="top" wrapText="1"/>
      <protection locked="0"/>
    </xf>
    <xf numFmtId="0" fontId="3" fillId="5" borderId="23"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0" fontId="3" fillId="4" borderId="23" xfId="0" applyFont="1" applyFill="1" applyBorder="1" applyAlignment="1">
      <alignment horizontal="left" vertical="top" wrapText="1"/>
    </xf>
    <xf numFmtId="0" fontId="3" fillId="4" borderId="22" xfId="0" applyFont="1" applyFill="1" applyBorder="1" applyAlignment="1">
      <alignment horizontal="left" vertical="top" wrapText="1"/>
    </xf>
    <xf numFmtId="0" fontId="3" fillId="5" borderId="12" xfId="0" applyFont="1" applyFill="1" applyBorder="1" applyAlignment="1" applyProtection="1">
      <alignmen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vertical="center" wrapText="1"/>
      <protection locked="0"/>
    </xf>
    <xf numFmtId="0" fontId="3" fillId="8" borderId="19" xfId="0" applyFont="1" applyFill="1" applyBorder="1" applyAlignment="1" applyProtection="1">
      <alignment horizontal="center" vertical="top" wrapText="1"/>
    </xf>
    <xf numFmtId="0" fontId="3" fillId="8" borderId="20" xfId="0" applyFont="1" applyFill="1" applyBorder="1" applyAlignment="1" applyProtection="1">
      <alignment horizontal="left" vertical="top" wrapText="1"/>
    </xf>
    <xf numFmtId="0" fontId="3" fillId="8" borderId="22" xfId="0" applyFont="1" applyFill="1" applyBorder="1" applyAlignment="1" applyProtection="1">
      <alignment horizontal="left" vertical="top" wrapText="1"/>
    </xf>
    <xf numFmtId="0" fontId="3" fillId="8" borderId="18" xfId="0" applyFont="1" applyFill="1" applyBorder="1" applyAlignment="1" applyProtection="1">
      <alignment horizontal="left" vertical="top" wrapText="1"/>
    </xf>
    <xf numFmtId="0" fontId="0" fillId="2" borderId="0" xfId="0" applyFill="1"/>
    <xf numFmtId="0" fontId="6" fillId="5" borderId="0" xfId="0" applyFont="1" applyFill="1" applyAlignment="1" applyProtection="1">
      <alignment horizontal="right" vertical="center"/>
      <protection locked="0"/>
    </xf>
    <xf numFmtId="0" fontId="0" fillId="2" borderId="0" xfId="0" applyFill="1" applyAlignment="1">
      <alignment horizontal="right" vertical="center"/>
    </xf>
    <xf numFmtId="0" fontId="3" fillId="5" borderId="23" xfId="0" quotePrefix="1" applyFont="1" applyFill="1" applyBorder="1" applyAlignment="1" applyProtection="1">
      <alignment horizontal="left" vertical="center" wrapText="1"/>
      <protection locked="0"/>
    </xf>
    <xf numFmtId="0" fontId="10" fillId="5" borderId="16" xfId="1" applyFont="1" applyFill="1" applyBorder="1" applyAlignment="1" applyProtection="1">
      <alignment horizontal="left" vertical="top" wrapText="1"/>
      <protection locked="0"/>
    </xf>
    <xf numFmtId="0" fontId="3" fillId="5" borderId="16" xfId="1" applyFont="1" applyFill="1" applyBorder="1" applyAlignment="1" applyProtection="1">
      <alignment horizontal="center" vertical="top" wrapText="1"/>
      <protection locked="0"/>
    </xf>
    <xf numFmtId="0" fontId="3" fillId="5" borderId="16" xfId="1" applyFont="1" applyFill="1" applyBorder="1" applyAlignment="1" applyProtection="1">
      <alignment horizontal="left" vertical="top" wrapText="1"/>
      <protection locked="0"/>
    </xf>
    <xf numFmtId="164" fontId="3" fillId="5" borderId="16" xfId="1" applyNumberFormat="1" applyFont="1" applyFill="1" applyBorder="1" applyAlignment="1" applyProtection="1">
      <alignment horizontal="center" vertical="top" wrapText="1"/>
      <protection locked="0"/>
    </xf>
    <xf numFmtId="0" fontId="9" fillId="5" borderId="16" xfId="1" applyFont="1" applyFill="1" applyBorder="1" applyAlignment="1" applyProtection="1">
      <alignment horizontal="center" vertical="top" wrapText="1"/>
      <protection locked="0"/>
    </xf>
    <xf numFmtId="0" fontId="3" fillId="5" borderId="11" xfId="1" applyFont="1" applyFill="1" applyBorder="1" applyAlignment="1" applyProtection="1">
      <alignment horizontal="left" vertical="top" wrapText="1"/>
      <protection locked="0"/>
    </xf>
    <xf numFmtId="0" fontId="3" fillId="5" borderId="12" xfId="1" applyFont="1" applyFill="1" applyBorder="1" applyAlignment="1" applyProtection="1">
      <alignment horizontal="left" vertical="top" wrapText="1"/>
      <protection locked="0"/>
    </xf>
    <xf numFmtId="0" fontId="11" fillId="5" borderId="11" xfId="1" applyFont="1" applyFill="1" applyBorder="1" applyAlignment="1" applyProtection="1">
      <alignment horizontal="left" vertical="top" wrapText="1"/>
      <protection locked="0"/>
    </xf>
    <xf numFmtId="0" fontId="11" fillId="5" borderId="12" xfId="1" applyFont="1" applyFill="1" applyBorder="1" applyAlignment="1" applyProtection="1">
      <alignment horizontal="left" vertical="top" wrapText="1"/>
      <protection locked="0"/>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cellXfs>
  <cellStyles count="2">
    <cellStyle name="Normal" xfId="0" builtinId="0"/>
    <cellStyle name="Normal 2 3" xfId="1"/>
  </cellStyles>
  <dxfs count="0"/>
  <tableStyles count="0" defaultTableStyle="TableStyleMedium2" defaultPivotStyle="PivotStyleLight16"/>
  <colors>
    <mruColors>
      <color rgb="FF0078C9"/>
      <color rgb="FF4472C4"/>
      <color rgb="FFFCEABF"/>
      <color rgb="FFF2BFE0"/>
      <color rgb="FFBFDDF1"/>
      <color rgb="FF857362"/>
      <color rgb="FFFCEA97"/>
      <color rgb="FFE0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157162</xdr:rowOff>
    </xdr:from>
    <xdr:to>
      <xdr:col>17</xdr:col>
      <xdr:colOff>690562</xdr:colOff>
      <xdr:row>24</xdr:row>
      <xdr:rowOff>133349</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207964" y="157162"/>
          <a:ext cx="11603036" cy="416718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rgbClr val="002060"/>
              </a:solidFill>
              <a:effectLst/>
              <a:latin typeface="Franklin Gothic Demi" panose="020B0703020102020204" pitchFamily="34" charset="0"/>
              <a:ea typeface="+mn-ea"/>
              <a:cs typeface="Arial" panose="020B0604020202020204" pitchFamily="34" charset="0"/>
            </a:rPr>
            <a:t>Guidance for stakeholders making representations on PR19 draft determinations</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The deadline for making representations on the draft determinations is 10 am on 30 August 2019. This deadline is set in order for us to have sufficient time to give conscientious consideration to representations ahead of making our final determinations, which will be published on 11 December 2019.</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rgbClr val="002060"/>
              </a:solidFill>
              <a:effectLst/>
              <a:latin typeface="Franklin Gothic Demi" panose="020B0703020102020204" pitchFamily="34" charset="0"/>
              <a:ea typeface="+mn-ea"/>
              <a:cs typeface="Arial" panose="020B0604020202020204" pitchFamily="34" charset="0"/>
            </a:rPr>
            <a:t>Representations from water companies</a:t>
          </a:r>
        </a:p>
        <a:p>
          <a:endParaRPr lang="en-GB" sz="1050">
            <a:solidFill>
              <a:schemeClr val="dk1"/>
            </a:solidFill>
            <a:effectLst/>
            <a:latin typeface="Franklin Gothic Demi" panose="020B07030201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To ensure we have sufficient information to effectively take account of representations for the final determinations, we are asking companies to complete this representations pro forma. Completing the pro forma will help companies to maximise the impact of their representations on the draft determinations, as they will enable us to better identify what the issues are that we need to address. This pro forma contains four tables:</a:t>
          </a:r>
        </a:p>
        <a:p>
          <a:endParaRPr lang="en-GB" sz="1050">
            <a:solidFill>
              <a:schemeClr val="dk1"/>
            </a:solidFill>
            <a:effectLst/>
            <a:latin typeface="Arial" panose="020B0604020202020204" pitchFamily="34" charset="0"/>
            <a:ea typeface="+mn-ea"/>
            <a:cs typeface="Arial" panose="020B0604020202020204" pitchFamily="34" charset="0"/>
          </a:endParaRP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RP1 – Evidence summary for cost assessment purposes</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RP2 – Draft determination action and interventions response summary</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RP3 – Other issues summary (except cost assessment)</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RP4 – Schedule of data requirements for the final determination</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There is one pro forma for all water companies to use.</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We expect companies to publish their representations on the draft determination including any updated business plan tables.</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100" b="0" i="0" u="none" strike="noStrike">
              <a:solidFill>
                <a:schemeClr val="dk1"/>
              </a:solidFill>
              <a:effectLst/>
              <a:latin typeface="Arial" panose="020B0604020202020204" pitchFamily="34" charset="0"/>
              <a:ea typeface="+mn-ea"/>
              <a:cs typeface="Arial" panose="020B0604020202020204" pitchFamily="34" charset="0"/>
            </a:rPr>
            <a:t>All elements of company representations should be uploaded to Ofwat's PR19 Data capture in Sharepoint. Companies may also email representations to </a:t>
          </a:r>
          <a:r>
            <a:rPr lang="en-GB" sz="1100" b="0" i="0" u="none" strike="noStrike">
              <a:solidFill>
                <a:srgbClr val="0078C9"/>
              </a:solidFill>
              <a:effectLst/>
              <a:latin typeface="Arial" panose="020B0604020202020204" pitchFamily="34" charset="0"/>
              <a:ea typeface="+mn-ea"/>
              <a:cs typeface="Arial" panose="020B0604020202020204" pitchFamily="34" charset="0"/>
            </a:rPr>
            <a:t>PR19@ofwat.gov.uk</a:t>
          </a:r>
          <a:r>
            <a:rPr lang="en-GB" sz="1100" b="0" i="0" u="none" strike="noStrike">
              <a:solidFill>
                <a:srgbClr val="4472C4"/>
              </a:solidFill>
              <a:effectLst/>
              <a:latin typeface="Arial" panose="020B0604020202020204" pitchFamily="34" charset="0"/>
              <a:ea typeface="+mn-ea"/>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We will consider all representations when making our draft determinations. However, representations that do not provide further evidence to support a view that differs from those set out in the draft determinations are unlikely to result in changes in the final determinations.</a:t>
          </a:r>
          <a:r>
            <a:rPr lang="en-GB" sz="1050">
              <a:latin typeface="Arial" panose="020B0604020202020204" pitchFamily="34" charset="0"/>
              <a:cs typeface="Arial" panose="020B0604020202020204" pitchFamily="34" charset="0"/>
            </a:rPr>
            <a:t> </a:t>
          </a:r>
          <a:endParaRPr lang="en-GB" sz="1050">
            <a:solidFill>
              <a:schemeClr val="dk1"/>
            </a:solidFill>
            <a:effectLst/>
            <a:latin typeface="Arial" panose="020B0604020202020204" pitchFamily="34" charset="0"/>
            <a:ea typeface="+mn-ea"/>
            <a:cs typeface="Arial" panose="020B0604020202020204" pitchFamily="34" charset="0"/>
          </a:endParaRP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latin typeface="Arial" panose="020B0604020202020204" pitchFamily="34" charset="0"/>
              <a:cs typeface="Arial" panose="020B0604020202020204" pitchFamily="34" charset="0"/>
            </a:rPr>
            <a:t>Further explanation </a:t>
          </a:r>
          <a:r>
            <a:rPr lang="en-GB" sz="1050" baseline="0">
              <a:latin typeface="Arial" panose="020B0604020202020204" pitchFamily="34" charset="0"/>
              <a:cs typeface="Arial" panose="020B0604020202020204" pitchFamily="34" charset="0"/>
            </a:rPr>
            <a:t>on the purpose of each table can be found in the guidance section and on our website.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zoomScaleNormal="100" workbookViewId="0"/>
  </sheetViews>
  <sheetFormatPr defaultColWidth="9" defaultRowHeight="14.25"/>
  <cols>
    <col min="1" max="1" width="0.875" style="81" customWidth="1"/>
    <col min="2" max="17" width="9" style="81"/>
    <col min="18" max="18" width="10.375" style="81" customWidth="1"/>
    <col min="19" max="16384" width="9" style="81"/>
  </cols>
  <sheetData/>
  <sheetProtection algorithmName="SHA-512" hashValue="rH3eYCIPOXPST5p2CI0vEYKXrTK6/pct6VXjAJJcuESvJkcclFmOKUKfXISfzkvkYO1arI0sJQdHkmaPmyOjBw==" saltValue="DwhaBBoSVdNhIRo1Grr95w==" spinCount="100000" sheet="1" objects="1" scenarios="1"/>
  <pageMargins left="0.70866141732283472" right="0.70866141732283472" top="0.74803149606299213" bottom="0.74803149606299213" header="0.31496062992125984" footer="0.31496062992125984"/>
  <pageSetup paperSize="9" scale="77" fitToHeight="0" orientation="landscape" r:id="rId1"/>
  <headerFooter>
    <oddHeader>&amp;L&amp;F&amp;C&amp;A&amp;ROFFICIAL</oddHeader>
    <oddFooter>&amp;LPrinted on &amp;D at &amp;T&amp;CPage &amp;P of &amp;N&amp;ROFWAT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22"/>
  <sheetViews>
    <sheetView zoomScale="85" zoomScaleNormal="85" workbookViewId="0">
      <selection activeCell="C17" sqref="C17"/>
    </sheetView>
  </sheetViews>
  <sheetFormatPr defaultColWidth="9" defaultRowHeight="14.25"/>
  <cols>
    <col min="1" max="1" width="0.875" style="1" customWidth="1"/>
    <col min="2" max="2" width="13.625" style="1" customWidth="1"/>
    <col min="3" max="3" width="20.625" style="1" customWidth="1"/>
    <col min="4" max="4" width="16.625" style="1" customWidth="1"/>
    <col min="5" max="5" width="20.625" style="1" customWidth="1"/>
    <col min="6" max="6" width="10.625" style="1" customWidth="1"/>
    <col min="7" max="7" width="20.625" style="1" customWidth="1"/>
    <col min="8" max="8" width="34.625" style="1" customWidth="1"/>
    <col min="9" max="9" width="18" style="1" customWidth="1"/>
    <col min="10" max="10" width="24.625" style="1" customWidth="1"/>
    <col min="11" max="16384" width="9" style="1"/>
  </cols>
  <sheetData>
    <row r="1" spans="2:10" ht="20.100000000000001" customHeight="1" thickBot="1">
      <c r="B1" s="4" t="s">
        <v>0</v>
      </c>
      <c r="C1" s="4"/>
      <c r="D1" s="4"/>
      <c r="E1" s="4"/>
      <c r="F1" s="4"/>
      <c r="G1" s="5"/>
      <c r="H1" s="5"/>
      <c r="I1" s="5"/>
      <c r="J1" s="5"/>
    </row>
    <row r="2" spans="2:10" ht="15" thickTop="1"/>
    <row r="3" spans="2:10" ht="15" customHeight="1">
      <c r="B3" s="3" t="s">
        <v>1</v>
      </c>
      <c r="C3" s="2"/>
      <c r="D3" s="2"/>
      <c r="E3" s="2"/>
      <c r="F3" s="2"/>
      <c r="J3" s="82" t="s">
        <v>103</v>
      </c>
    </row>
    <row r="4" spans="2:10" ht="15">
      <c r="I4" s="83"/>
      <c r="J4" s="43" t="str">
        <f>VLOOKUP($J$3,Conames,2,0)</f>
        <v>WSH</v>
      </c>
    </row>
    <row r="5" spans="2:10" ht="18">
      <c r="B5" s="2" t="s">
        <v>3</v>
      </c>
      <c r="C5" s="3"/>
      <c r="D5" s="3"/>
      <c r="E5" s="3"/>
      <c r="F5" s="3"/>
    </row>
    <row r="6" spans="2:10" ht="15" thickBot="1"/>
    <row r="7" spans="2:10" ht="14.1" customHeight="1" thickTop="1">
      <c r="B7" s="94" t="s">
        <v>4</v>
      </c>
      <c r="C7" s="95"/>
      <c r="D7" s="95"/>
      <c r="E7" s="95"/>
      <c r="F7" s="95"/>
      <c r="G7" s="95"/>
      <c r="H7" s="95"/>
      <c r="I7" s="95"/>
      <c r="J7" s="96"/>
    </row>
    <row r="8" spans="2:10">
      <c r="B8" s="97"/>
      <c r="C8" s="98"/>
      <c r="D8" s="98"/>
      <c r="E8" s="98"/>
      <c r="F8" s="98"/>
      <c r="G8" s="98"/>
      <c r="H8" s="98"/>
      <c r="I8" s="98"/>
      <c r="J8" s="99"/>
    </row>
    <row r="9" spans="2:10">
      <c r="B9" s="97"/>
      <c r="C9" s="98"/>
      <c r="D9" s="98"/>
      <c r="E9" s="98"/>
      <c r="F9" s="98"/>
      <c r="G9" s="98"/>
      <c r="H9" s="98"/>
      <c r="I9" s="98"/>
      <c r="J9" s="99"/>
    </row>
    <row r="10" spans="2:10">
      <c r="B10" s="97"/>
      <c r="C10" s="98"/>
      <c r="D10" s="98"/>
      <c r="E10" s="98"/>
      <c r="F10" s="98"/>
      <c r="G10" s="98"/>
      <c r="H10" s="98"/>
      <c r="I10" s="98"/>
      <c r="J10" s="99"/>
    </row>
    <row r="11" spans="2:10">
      <c r="B11" s="97"/>
      <c r="C11" s="98"/>
      <c r="D11" s="98"/>
      <c r="E11" s="98"/>
      <c r="F11" s="98"/>
      <c r="G11" s="98"/>
      <c r="H11" s="98"/>
      <c r="I11" s="98"/>
      <c r="J11" s="99"/>
    </row>
    <row r="12" spans="2:10">
      <c r="B12" s="97"/>
      <c r="C12" s="98"/>
      <c r="D12" s="98"/>
      <c r="E12" s="98"/>
      <c r="F12" s="98"/>
      <c r="G12" s="98"/>
      <c r="H12" s="98"/>
      <c r="I12" s="98"/>
      <c r="J12" s="99"/>
    </row>
    <row r="13" spans="2:10">
      <c r="B13" s="97"/>
      <c r="C13" s="98"/>
      <c r="D13" s="98"/>
      <c r="E13" s="98"/>
      <c r="F13" s="98"/>
      <c r="G13" s="98"/>
      <c r="H13" s="98"/>
      <c r="I13" s="98"/>
      <c r="J13" s="99"/>
    </row>
    <row r="14" spans="2:10" ht="70.349999999999994" customHeight="1" thickBot="1">
      <c r="B14" s="100"/>
      <c r="C14" s="101"/>
      <c r="D14" s="101"/>
      <c r="E14" s="101"/>
      <c r="F14" s="101"/>
      <c r="G14" s="101"/>
      <c r="H14" s="101"/>
      <c r="I14" s="101"/>
      <c r="J14" s="102"/>
    </row>
    <row r="15" spans="2:10" ht="15.75" thickTop="1" thickBot="1"/>
    <row r="16" spans="2:10" ht="30" customHeight="1" thickBot="1">
      <c r="B16" s="31" t="s">
        <v>5</v>
      </c>
      <c r="C16" s="32" t="s">
        <v>6</v>
      </c>
      <c r="D16" s="32" t="s">
        <v>7</v>
      </c>
      <c r="E16" s="32" t="s">
        <v>8</v>
      </c>
      <c r="F16" s="32" t="s">
        <v>9</v>
      </c>
      <c r="G16" s="33" t="s">
        <v>10</v>
      </c>
      <c r="H16" s="33" t="s">
        <v>11</v>
      </c>
      <c r="I16" s="33" t="s">
        <v>12</v>
      </c>
      <c r="J16" s="34" t="s">
        <v>13</v>
      </c>
    </row>
    <row r="17" spans="2:10" ht="76.5">
      <c r="B17" s="24" t="s">
        <v>14</v>
      </c>
      <c r="C17" s="25" t="s">
        <v>15</v>
      </c>
      <c r="D17" s="26">
        <v>145</v>
      </c>
      <c r="E17" s="26">
        <v>165</v>
      </c>
      <c r="F17" s="26">
        <f>IF(C17="","",E17-D17)</f>
        <v>20</v>
      </c>
      <c r="G17" s="27" t="s">
        <v>16</v>
      </c>
      <c r="H17" s="28" t="s">
        <v>17</v>
      </c>
      <c r="I17" s="29" t="s">
        <v>12</v>
      </c>
      <c r="J17" s="30" t="s">
        <v>18</v>
      </c>
    </row>
    <row r="18" spans="2:10" ht="38.25">
      <c r="B18" s="16" t="str">
        <f>IF(C18="","",$J$4&amp;"."&amp;'Data validation'!$E4)</f>
        <v>WSH.DD.CA1</v>
      </c>
      <c r="C18" s="87" t="s">
        <v>589</v>
      </c>
      <c r="D18" s="86">
        <v>-2.5299999999999998</v>
      </c>
      <c r="E18" s="86">
        <v>0</v>
      </c>
      <c r="F18" s="14">
        <f t="shared" ref="F18:F81" si="0">IF(C18="","",E18-D18)</f>
        <v>2.5299999999999998</v>
      </c>
      <c r="G18" s="90" t="s">
        <v>86</v>
      </c>
      <c r="H18" s="90" t="s">
        <v>50</v>
      </c>
      <c r="I18" s="87" t="s">
        <v>370</v>
      </c>
      <c r="J18" s="91" t="s">
        <v>465</v>
      </c>
    </row>
    <row r="19" spans="2:10" ht="38.25">
      <c r="B19" s="16" t="str">
        <f>IF(C19="","",$J$4&amp;"."&amp;'Data validation'!$E5)</f>
        <v>WSH.DD.CA2</v>
      </c>
      <c r="C19" s="87" t="s">
        <v>589</v>
      </c>
      <c r="D19" s="86">
        <v>-7.6619999999999999</v>
      </c>
      <c r="E19" s="86">
        <v>0</v>
      </c>
      <c r="F19" s="14">
        <f t="shared" si="0"/>
        <v>7.6619999999999999</v>
      </c>
      <c r="G19" s="90" t="s">
        <v>91</v>
      </c>
      <c r="H19" s="90" t="s">
        <v>50</v>
      </c>
      <c r="I19" s="87" t="s">
        <v>371</v>
      </c>
      <c r="J19" s="91" t="s">
        <v>465</v>
      </c>
    </row>
    <row r="20" spans="2:10" ht="38.25">
      <c r="B20" s="16" t="str">
        <f>IF(C20="","",$J$4&amp;"."&amp;'Data validation'!$E6)</f>
        <v>WSH.DD.CA3</v>
      </c>
      <c r="C20" s="87" t="s">
        <v>589</v>
      </c>
      <c r="D20" s="86">
        <v>-3.2240000000000002</v>
      </c>
      <c r="E20" s="86">
        <v>0</v>
      </c>
      <c r="F20" s="14">
        <f t="shared" si="0"/>
        <v>3.2240000000000002</v>
      </c>
      <c r="G20" s="90" t="s">
        <v>96</v>
      </c>
      <c r="H20" s="90" t="s">
        <v>56</v>
      </c>
      <c r="I20" s="87" t="s">
        <v>372</v>
      </c>
      <c r="J20" s="91" t="s">
        <v>465</v>
      </c>
    </row>
    <row r="21" spans="2:10" ht="25.5">
      <c r="B21" s="16" t="str">
        <f>IF(C21="","",$J$4&amp;"."&amp;'Data validation'!$E7)</f>
        <v>WSH.DD.CA4</v>
      </c>
      <c r="C21" s="87" t="s">
        <v>610</v>
      </c>
      <c r="D21" s="88">
        <v>32</v>
      </c>
      <c r="E21" s="86">
        <v>90.712000000000003</v>
      </c>
      <c r="F21" s="14">
        <f t="shared" si="0"/>
        <v>58.712000000000003</v>
      </c>
      <c r="G21" s="90" t="s">
        <v>91</v>
      </c>
      <c r="H21" s="90" t="s">
        <v>342</v>
      </c>
      <c r="I21" s="90" t="s">
        <v>343</v>
      </c>
      <c r="J21" s="91" t="s">
        <v>466</v>
      </c>
    </row>
    <row r="22" spans="2:10" ht="38.25">
      <c r="B22" s="16" t="str">
        <f>IF(C22="","",$J$4&amp;"."&amp;'Data validation'!$E8)</f>
        <v>WSH.DD.CA5</v>
      </c>
      <c r="C22" s="87" t="s">
        <v>611</v>
      </c>
      <c r="D22" s="88">
        <v>0</v>
      </c>
      <c r="E22" s="86">
        <v>13.625</v>
      </c>
      <c r="F22" s="14">
        <f t="shared" si="0"/>
        <v>13.625</v>
      </c>
      <c r="G22" s="90" t="s">
        <v>96</v>
      </c>
      <c r="H22" s="90" t="s">
        <v>346</v>
      </c>
      <c r="I22" s="90" t="s">
        <v>347</v>
      </c>
      <c r="J22" s="91" t="s">
        <v>467</v>
      </c>
    </row>
    <row r="23" spans="2:10" ht="38.25">
      <c r="B23" s="16" t="str">
        <f>IF(C23="","",$J$4&amp;"."&amp;'Data validation'!$E9)</f>
        <v>WSH.DD.CA6</v>
      </c>
      <c r="C23" s="87" t="s">
        <v>612</v>
      </c>
      <c r="D23" s="86">
        <v>5.2119999999999997</v>
      </c>
      <c r="E23" s="86">
        <v>10.423999999999999</v>
      </c>
      <c r="F23" s="14">
        <f t="shared" si="0"/>
        <v>5.2119999999999997</v>
      </c>
      <c r="G23" s="90" t="s">
        <v>91</v>
      </c>
      <c r="H23" s="90" t="s">
        <v>348</v>
      </c>
      <c r="I23" s="90" t="s">
        <v>349</v>
      </c>
      <c r="J23" s="91" t="s">
        <v>468</v>
      </c>
    </row>
    <row r="24" spans="2:10" ht="25.5">
      <c r="B24" s="16" t="str">
        <f>IF(C24="","",$J$4&amp;"."&amp;'Data validation'!$E10)</f>
        <v>WSH.DD.CA7</v>
      </c>
      <c r="C24" s="87" t="s">
        <v>613</v>
      </c>
      <c r="D24" s="88">
        <v>4.75</v>
      </c>
      <c r="E24" s="88">
        <v>9.5009999999999994</v>
      </c>
      <c r="F24" s="14">
        <f t="shared" si="0"/>
        <v>4.7509999999999994</v>
      </c>
      <c r="G24" s="90" t="s">
        <v>91</v>
      </c>
      <c r="H24" s="90" t="s">
        <v>350</v>
      </c>
      <c r="I24" s="90" t="s">
        <v>351</v>
      </c>
      <c r="J24" s="91" t="s">
        <v>468</v>
      </c>
    </row>
    <row r="25" spans="2:10" ht="38.25">
      <c r="B25" s="16" t="str">
        <f>IF(C25="","",$J$4&amp;"."&amp;'Data validation'!$E11)</f>
        <v>WSH.DD.CA8</v>
      </c>
      <c r="C25" s="87" t="s">
        <v>620</v>
      </c>
      <c r="D25" s="88">
        <v>19.495000000000001</v>
      </c>
      <c r="E25" s="88">
        <v>21.911999999999999</v>
      </c>
      <c r="F25" s="14">
        <f t="shared" si="0"/>
        <v>2.416999999999998</v>
      </c>
      <c r="G25" s="90" t="s">
        <v>91</v>
      </c>
      <c r="H25" s="90" t="s">
        <v>352</v>
      </c>
      <c r="I25" s="90" t="s">
        <v>353</v>
      </c>
      <c r="J25" s="91" t="s">
        <v>469</v>
      </c>
    </row>
    <row r="26" spans="2:10" ht="25.5">
      <c r="B26" s="16" t="str">
        <f>IF(C26="","",$J$4&amp;"."&amp;'Data validation'!$E12)</f>
        <v>WSH.DD.CA9</v>
      </c>
      <c r="C26" s="87" t="s">
        <v>614</v>
      </c>
      <c r="D26" s="88">
        <v>0</v>
      </c>
      <c r="E26" s="86">
        <v>19.908000000000001</v>
      </c>
      <c r="F26" s="14">
        <f t="shared" si="0"/>
        <v>19.908000000000001</v>
      </c>
      <c r="G26" s="90" t="s">
        <v>91</v>
      </c>
      <c r="H26" s="90" t="s">
        <v>354</v>
      </c>
      <c r="I26" s="90" t="s">
        <v>355</v>
      </c>
      <c r="J26" s="91" t="s">
        <v>470</v>
      </c>
    </row>
    <row r="27" spans="2:10" ht="25.5">
      <c r="B27" s="16" t="str">
        <f>IF(C27="","",$J$4&amp;"."&amp;'Data validation'!$E13)</f>
        <v>WSH.DD.CA10</v>
      </c>
      <c r="C27" s="87" t="s">
        <v>614</v>
      </c>
      <c r="D27" s="88">
        <v>0</v>
      </c>
      <c r="E27" s="86">
        <v>13.601000000000001</v>
      </c>
      <c r="F27" s="14">
        <f t="shared" si="0"/>
        <v>13.601000000000001</v>
      </c>
      <c r="G27" s="90" t="s">
        <v>91</v>
      </c>
      <c r="H27" s="90" t="s">
        <v>354</v>
      </c>
      <c r="I27" s="90" t="s">
        <v>356</v>
      </c>
      <c r="J27" s="91" t="s">
        <v>471</v>
      </c>
    </row>
    <row r="28" spans="2:10" ht="51">
      <c r="B28" s="16" t="str">
        <f>IF(C28="","",$J$4&amp;"."&amp;'Data validation'!$E14)</f>
        <v>WSH.DD.CA11</v>
      </c>
      <c r="C28" s="87" t="s">
        <v>615</v>
      </c>
      <c r="D28" s="89">
        <v>15</v>
      </c>
      <c r="E28" s="86">
        <v>29.152999999999999</v>
      </c>
      <c r="F28" s="14">
        <f t="shared" si="0"/>
        <v>14.152999999999999</v>
      </c>
      <c r="G28" s="90" t="s">
        <v>91</v>
      </c>
      <c r="H28" s="90" t="s">
        <v>358</v>
      </c>
      <c r="I28" s="90" t="s">
        <v>359</v>
      </c>
      <c r="J28" s="91" t="s">
        <v>472</v>
      </c>
    </row>
    <row r="29" spans="2:10" ht="25.5">
      <c r="B29" s="16" t="str">
        <f>IF(C29="","",$J$4&amp;"."&amp;'Data validation'!$E15)</f>
        <v>WSH.DD.CA12</v>
      </c>
      <c r="C29" s="87" t="s">
        <v>616</v>
      </c>
      <c r="D29" s="88">
        <v>0</v>
      </c>
      <c r="E29" s="88">
        <v>12.3</v>
      </c>
      <c r="F29" s="14">
        <f t="shared" si="0"/>
        <v>12.3</v>
      </c>
      <c r="G29" s="90" t="s">
        <v>86</v>
      </c>
      <c r="H29" s="90" t="s">
        <v>360</v>
      </c>
      <c r="I29" s="90" t="s">
        <v>474</v>
      </c>
      <c r="J29" s="91" t="s">
        <v>473</v>
      </c>
    </row>
    <row r="30" spans="2:10" ht="25.5">
      <c r="B30" s="16" t="str">
        <f>IF(C30="","",$J$4&amp;"."&amp;'Data validation'!$E16)</f>
        <v>WSH.DD.CA13</v>
      </c>
      <c r="C30" s="87" t="s">
        <v>617</v>
      </c>
      <c r="D30" s="88">
        <v>0</v>
      </c>
      <c r="E30" s="86">
        <v>37.500999999999998</v>
      </c>
      <c r="F30" s="14">
        <f t="shared" si="0"/>
        <v>37.500999999999998</v>
      </c>
      <c r="G30" s="90" t="s">
        <v>91</v>
      </c>
      <c r="H30" s="90" t="s">
        <v>361</v>
      </c>
      <c r="I30" s="90" t="s">
        <v>362</v>
      </c>
      <c r="J30" s="91" t="s">
        <v>472</v>
      </c>
    </row>
    <row r="31" spans="2:10">
      <c r="B31" s="16" t="str">
        <f>IF(C31="","",$J$4&amp;"."&amp;'Data validation'!$E17)</f>
        <v>WSH.DD.CA14</v>
      </c>
      <c r="C31" s="87" t="s">
        <v>618</v>
      </c>
      <c r="D31" s="88">
        <v>0</v>
      </c>
      <c r="E31" s="86">
        <v>22.132000000000001</v>
      </c>
      <c r="F31" s="14">
        <f t="shared" si="0"/>
        <v>22.132000000000001</v>
      </c>
      <c r="G31" s="90" t="s">
        <v>91</v>
      </c>
      <c r="H31" s="90" t="s">
        <v>363</v>
      </c>
      <c r="I31" s="90" t="s">
        <v>364</v>
      </c>
      <c r="J31" s="91" t="s">
        <v>472</v>
      </c>
    </row>
    <row r="32" spans="2:10" ht="38.25">
      <c r="B32" s="16" t="str">
        <f>IF(C32="","",$J$4&amp;"."&amp;'Data validation'!$E18)</f>
        <v>WSH.DD.CA15</v>
      </c>
      <c r="C32" s="87" t="s">
        <v>619</v>
      </c>
      <c r="D32" s="88">
        <v>0</v>
      </c>
      <c r="E32" s="86">
        <v>42.335000000000001</v>
      </c>
      <c r="F32" s="14">
        <f t="shared" si="0"/>
        <v>42.335000000000001</v>
      </c>
      <c r="G32" s="90" t="s">
        <v>96</v>
      </c>
      <c r="H32" s="90" t="s">
        <v>357</v>
      </c>
      <c r="I32" s="90" t="s">
        <v>365</v>
      </c>
      <c r="J32" s="91" t="s">
        <v>478</v>
      </c>
    </row>
    <row r="33" spans="2:10" ht="25.5">
      <c r="B33" s="16" t="str">
        <f>IF(C33="","",$J$4&amp;"."&amp;'Data validation'!$E19)</f>
        <v>WSH.DD.CA16</v>
      </c>
      <c r="C33" s="87" t="s">
        <v>621</v>
      </c>
      <c r="D33" s="88">
        <v>0</v>
      </c>
      <c r="E33" s="86">
        <v>4.2359999999999998</v>
      </c>
      <c r="F33" s="14">
        <f t="shared" si="0"/>
        <v>4.2359999999999998</v>
      </c>
      <c r="G33" s="90" t="s">
        <v>96</v>
      </c>
      <c r="H33" s="90" t="s">
        <v>366</v>
      </c>
      <c r="I33" s="90" t="s">
        <v>367</v>
      </c>
      <c r="J33" s="91" t="s">
        <v>472</v>
      </c>
    </row>
    <row r="34" spans="2:10" ht="25.5">
      <c r="B34" s="16" t="str">
        <f>IF(C34="","",$J$4&amp;"."&amp;'Data validation'!$E20)</f>
        <v>WSH.DD.CA17</v>
      </c>
      <c r="C34" s="87" t="s">
        <v>622</v>
      </c>
      <c r="D34" s="86">
        <v>20.867000000000001</v>
      </c>
      <c r="E34" s="88">
        <v>33.475000000000001</v>
      </c>
      <c r="F34" s="14">
        <f t="shared" si="0"/>
        <v>12.608000000000001</v>
      </c>
      <c r="G34" s="90" t="s">
        <v>96</v>
      </c>
      <c r="H34" s="90" t="s">
        <v>368</v>
      </c>
      <c r="I34" s="90" t="s">
        <v>369</v>
      </c>
      <c r="J34" s="91" t="s">
        <v>476</v>
      </c>
    </row>
    <row r="35" spans="2:10">
      <c r="B35" s="16" t="str">
        <f>IF(C35="","",$J$4&amp;"."&amp;'Data validation'!$E21)</f>
        <v>WSH.DD.CA18</v>
      </c>
      <c r="C35" s="87" t="s">
        <v>609</v>
      </c>
      <c r="D35" s="88">
        <v>207</v>
      </c>
      <c r="E35" s="86">
        <v>230.20599999999999</v>
      </c>
      <c r="F35" s="14">
        <f t="shared" si="0"/>
        <v>23.205999999999989</v>
      </c>
      <c r="G35" s="90" t="s">
        <v>62</v>
      </c>
      <c r="H35" s="90" t="s">
        <v>61</v>
      </c>
      <c r="I35" s="90" t="s">
        <v>373</v>
      </c>
      <c r="J35" s="91" t="s">
        <v>477</v>
      </c>
    </row>
    <row r="36" spans="2:10" ht="38.25">
      <c r="B36" s="16" t="str">
        <f>IF(C36="","",$J$4&amp;"."&amp;'Data validation'!$E22)</f>
        <v>WSH.DD.CA19</v>
      </c>
      <c r="C36" s="87" t="s">
        <v>341</v>
      </c>
      <c r="D36" s="88">
        <v>1004.3</v>
      </c>
      <c r="E36" s="88">
        <v>1081.78</v>
      </c>
      <c r="F36" s="14">
        <f t="shared" si="0"/>
        <v>77.480000000000018</v>
      </c>
      <c r="G36" s="90" t="s">
        <v>96</v>
      </c>
      <c r="H36" s="90" t="s">
        <v>53</v>
      </c>
      <c r="I36" s="90" t="s">
        <v>591</v>
      </c>
      <c r="J36" s="91" t="s">
        <v>475</v>
      </c>
    </row>
    <row r="37" spans="2:10" ht="25.5">
      <c r="B37" s="16" t="str">
        <f>IF(C37="","",$J$4&amp;"."&amp;'Data validation'!$E23)</f>
        <v>WSH.DD.CA20</v>
      </c>
      <c r="C37" s="87" t="s">
        <v>341</v>
      </c>
      <c r="D37" s="88">
        <v>160.1</v>
      </c>
      <c r="E37" s="86">
        <v>118.27</v>
      </c>
      <c r="F37" s="14">
        <f t="shared" si="0"/>
        <v>-41.83</v>
      </c>
      <c r="G37" s="90" t="s">
        <v>101</v>
      </c>
      <c r="H37" s="90" t="s">
        <v>53</v>
      </c>
      <c r="I37" s="90" t="s">
        <v>590</v>
      </c>
      <c r="J37" s="91" t="s">
        <v>475</v>
      </c>
    </row>
    <row r="38" spans="2:10" ht="38.25">
      <c r="B38" s="16" t="str">
        <f>IF(C38="","",$J$4&amp;"."&amp;'Data validation'!$E24)</f>
        <v>WSH.DD.CA21</v>
      </c>
      <c r="C38" s="87" t="s">
        <v>341</v>
      </c>
      <c r="D38" s="88">
        <v>939.4</v>
      </c>
      <c r="E38" s="88">
        <v>956.40099999999995</v>
      </c>
      <c r="F38" s="14">
        <f t="shared" si="0"/>
        <v>17.000999999999976</v>
      </c>
      <c r="G38" s="90" t="s">
        <v>91</v>
      </c>
      <c r="H38" s="90" t="s">
        <v>344</v>
      </c>
      <c r="I38" s="90" t="s">
        <v>345</v>
      </c>
      <c r="J38" s="91" t="s">
        <v>464</v>
      </c>
    </row>
    <row r="39" spans="2:10">
      <c r="B39" s="16" t="str">
        <f>IF(C39="","",$J$4&amp;"."&amp;'Data validation'!$E25)</f>
        <v/>
      </c>
      <c r="C39" s="87"/>
      <c r="D39" s="88"/>
      <c r="E39" s="86"/>
      <c r="F39" s="14" t="str">
        <f t="shared" si="0"/>
        <v/>
      </c>
      <c r="G39" s="90"/>
      <c r="H39" s="90"/>
      <c r="I39" s="90"/>
      <c r="J39" s="91"/>
    </row>
    <row r="40" spans="2:10">
      <c r="B40" s="16" t="str">
        <f>IF(C40="","",$J$4&amp;"."&amp;'Data validation'!$E26)</f>
        <v/>
      </c>
      <c r="C40" s="87"/>
      <c r="D40" s="88"/>
      <c r="E40" s="88"/>
      <c r="F40" s="14" t="str">
        <f t="shared" si="0"/>
        <v/>
      </c>
      <c r="G40" s="90"/>
      <c r="H40" s="90"/>
      <c r="I40" s="90"/>
      <c r="J40" s="91"/>
    </row>
    <row r="41" spans="2:10">
      <c r="B41" s="16" t="str">
        <f>IF(C41="","",$J$4&amp;"."&amp;'Data validation'!$E27)</f>
        <v/>
      </c>
      <c r="C41" s="85"/>
      <c r="D41" s="86"/>
      <c r="E41" s="86"/>
      <c r="F41" s="14" t="str">
        <f t="shared" si="0"/>
        <v/>
      </c>
      <c r="G41" s="90"/>
      <c r="H41" s="90"/>
      <c r="I41" s="90"/>
      <c r="J41" s="91"/>
    </row>
    <row r="42" spans="2:10">
      <c r="B42" s="16" t="str">
        <f>IF(C42="","",$J$4&amp;"."&amp;'Data validation'!$E28)</f>
        <v/>
      </c>
      <c r="C42" s="87"/>
      <c r="D42" s="86"/>
      <c r="E42" s="88"/>
      <c r="F42" s="14" t="str">
        <f t="shared" si="0"/>
        <v/>
      </c>
      <c r="G42" s="90"/>
      <c r="H42" s="90"/>
      <c r="I42" s="90"/>
      <c r="J42" s="91"/>
    </row>
    <row r="43" spans="2:10">
      <c r="B43" s="16" t="str">
        <f>IF(C43="","",$J$4&amp;"."&amp;'Data validation'!$E29)</f>
        <v/>
      </c>
      <c r="C43" s="87"/>
      <c r="D43" s="88"/>
      <c r="E43" s="88"/>
      <c r="F43" s="14" t="str">
        <f t="shared" si="0"/>
        <v/>
      </c>
      <c r="G43" s="90"/>
      <c r="H43" s="90"/>
      <c r="I43" s="90"/>
      <c r="J43" s="91"/>
    </row>
    <row r="44" spans="2:10">
      <c r="B44" s="16" t="str">
        <f>IF(C44="","",$J$4&amp;"."&amp;'Data validation'!$E30)</f>
        <v/>
      </c>
      <c r="C44" s="85"/>
      <c r="D44" s="86"/>
      <c r="E44" s="86"/>
      <c r="F44" s="14" t="str">
        <f t="shared" si="0"/>
        <v/>
      </c>
      <c r="G44" s="90"/>
      <c r="H44" s="90"/>
      <c r="I44" s="90"/>
      <c r="J44" s="91"/>
    </row>
    <row r="45" spans="2:10">
      <c r="B45" s="16" t="str">
        <f>IF(C45="","",$J$4&amp;"."&amp;'Data validation'!$E31)</f>
        <v/>
      </c>
      <c r="C45" s="87"/>
      <c r="D45" s="86"/>
      <c r="E45" s="86"/>
      <c r="F45" s="14" t="str">
        <f t="shared" si="0"/>
        <v/>
      </c>
      <c r="G45" s="90"/>
      <c r="H45" s="90"/>
      <c r="I45" s="90"/>
      <c r="J45" s="91"/>
    </row>
    <row r="46" spans="2:10">
      <c r="B46" s="16" t="str">
        <f>IF(C46="","",$J$4&amp;"."&amp;'Data validation'!$E32)</f>
        <v/>
      </c>
      <c r="C46" s="87"/>
      <c r="D46" s="86"/>
      <c r="E46" s="86"/>
      <c r="F46" s="14" t="str">
        <f t="shared" si="0"/>
        <v/>
      </c>
      <c r="G46" s="90"/>
      <c r="H46" s="90"/>
      <c r="I46" s="87"/>
      <c r="J46" s="91"/>
    </row>
    <row r="47" spans="2:10">
      <c r="B47" s="16" t="str">
        <f>IF(C47="","",$J$4&amp;"."&amp;'Data validation'!$E33)</f>
        <v/>
      </c>
      <c r="C47" s="87"/>
      <c r="D47" s="86"/>
      <c r="E47" s="86"/>
      <c r="F47" s="14" t="str">
        <f t="shared" si="0"/>
        <v/>
      </c>
      <c r="G47" s="90"/>
      <c r="H47" s="90"/>
      <c r="I47" s="87"/>
      <c r="J47" s="91"/>
    </row>
    <row r="48" spans="2:10">
      <c r="B48" s="16" t="str">
        <f>IF(C48="","",$J$4&amp;"."&amp;'Data validation'!$E34)</f>
        <v/>
      </c>
      <c r="C48" s="87"/>
      <c r="D48" s="86"/>
      <c r="E48" s="86"/>
      <c r="F48" s="14" t="str">
        <f t="shared" si="0"/>
        <v/>
      </c>
      <c r="G48" s="90"/>
      <c r="H48" s="90"/>
      <c r="I48" s="87"/>
      <c r="J48" s="91"/>
    </row>
    <row r="49" spans="2:10">
      <c r="B49" s="16" t="str">
        <f>IF(C49="","",$J$4&amp;"."&amp;'Data validation'!$E35)</f>
        <v/>
      </c>
      <c r="C49" s="87"/>
      <c r="D49" s="86"/>
      <c r="E49" s="86"/>
      <c r="F49" s="14" t="str">
        <f t="shared" si="0"/>
        <v/>
      </c>
      <c r="G49" s="92"/>
      <c r="H49" s="90"/>
      <c r="I49" s="87"/>
      <c r="J49" s="93"/>
    </row>
    <row r="50" spans="2:10">
      <c r="B50" s="16" t="str">
        <f>IF(C50="","",$J$4&amp;"."&amp;'Data validation'!$E36)</f>
        <v/>
      </c>
      <c r="C50" s="85"/>
      <c r="D50" s="86"/>
      <c r="E50" s="86"/>
      <c r="F50" s="14" t="str">
        <f t="shared" si="0"/>
        <v/>
      </c>
      <c r="G50" s="90"/>
      <c r="H50" s="90"/>
      <c r="I50" s="90"/>
      <c r="J50" s="91"/>
    </row>
    <row r="51" spans="2:10">
      <c r="B51" s="16" t="str">
        <f>IF(C51="","",$J$4&amp;"."&amp;'Data validation'!$E37)</f>
        <v/>
      </c>
      <c r="C51" s="87"/>
      <c r="D51" s="86"/>
      <c r="E51" s="86"/>
      <c r="F51" s="14" t="str">
        <f t="shared" si="0"/>
        <v/>
      </c>
      <c r="G51" s="90"/>
      <c r="H51" s="90"/>
      <c r="I51" s="90"/>
      <c r="J51" s="91"/>
    </row>
    <row r="52" spans="2:10">
      <c r="B52" s="16" t="str">
        <f>IF(C52="","",$J$4&amp;"."&amp;'Data validation'!$E38)</f>
        <v/>
      </c>
      <c r="C52" s="87"/>
      <c r="D52" s="86"/>
      <c r="E52" s="86"/>
      <c r="F52" s="14" t="str">
        <f t="shared" si="0"/>
        <v/>
      </c>
      <c r="G52" s="90"/>
      <c r="H52" s="90"/>
      <c r="I52" s="90"/>
      <c r="J52" s="91"/>
    </row>
    <row r="53" spans="2:10">
      <c r="B53" s="16" t="str">
        <f>IF(C53="","",$J$4&amp;"."&amp;'Data validation'!$E39)</f>
        <v/>
      </c>
      <c r="C53" s="87"/>
      <c r="D53" s="86"/>
      <c r="E53" s="86"/>
      <c r="F53" s="14" t="str">
        <f t="shared" si="0"/>
        <v/>
      </c>
      <c r="G53" s="90"/>
      <c r="H53" s="90"/>
      <c r="I53" s="90"/>
      <c r="J53" s="91"/>
    </row>
    <row r="54" spans="2:10">
      <c r="B54" s="16" t="str">
        <f>IF(C54="","",$J$4&amp;"."&amp;'Data validation'!$E40)</f>
        <v/>
      </c>
      <c r="C54" s="46"/>
      <c r="D54" s="47"/>
      <c r="E54" s="47"/>
      <c r="F54" s="14" t="str">
        <f t="shared" si="0"/>
        <v/>
      </c>
      <c r="G54" s="90"/>
      <c r="H54" s="90"/>
      <c r="I54" s="90"/>
      <c r="J54" s="91"/>
    </row>
    <row r="55" spans="2:10">
      <c r="B55" s="16" t="str">
        <f>IF(C55="","",$J$4&amp;"."&amp;'Data validation'!$E41)</f>
        <v/>
      </c>
      <c r="C55" s="46"/>
      <c r="D55" s="47"/>
      <c r="E55" s="47"/>
      <c r="F55" s="14" t="str">
        <f t="shared" si="0"/>
        <v/>
      </c>
      <c r="G55" s="90"/>
      <c r="H55" s="90"/>
      <c r="I55" s="90"/>
      <c r="J55" s="91"/>
    </row>
    <row r="56" spans="2:10">
      <c r="B56" s="16" t="str">
        <f>IF(C56="","",$J$4&amp;"."&amp;'Data validation'!$E42)</f>
        <v/>
      </c>
      <c r="C56" s="46"/>
      <c r="D56" s="47"/>
      <c r="E56" s="47"/>
      <c r="F56" s="14" t="str">
        <f t="shared" si="0"/>
        <v/>
      </c>
      <c r="G56" s="90"/>
      <c r="H56" s="90"/>
      <c r="I56" s="90"/>
      <c r="J56" s="91"/>
    </row>
    <row r="57" spans="2:10">
      <c r="B57" s="16" t="str">
        <f>IF(C57="","",$J$4&amp;"."&amp;'Data validation'!$E43)</f>
        <v/>
      </c>
      <c r="C57" s="46"/>
      <c r="D57" s="47"/>
      <c r="E57" s="47"/>
      <c r="F57" s="14" t="str">
        <f t="shared" si="0"/>
        <v/>
      </c>
      <c r="G57" s="90"/>
      <c r="H57" s="90"/>
      <c r="I57" s="90"/>
      <c r="J57" s="91"/>
    </row>
    <row r="58" spans="2:10">
      <c r="B58" s="16" t="str">
        <f>IF(C58="","",$J$4&amp;"."&amp;'Data validation'!$E44)</f>
        <v/>
      </c>
      <c r="C58" s="46"/>
      <c r="D58" s="47"/>
      <c r="E58" s="47"/>
      <c r="F58" s="14" t="str">
        <f t="shared" si="0"/>
        <v/>
      </c>
      <c r="G58" s="90"/>
      <c r="H58" s="90"/>
      <c r="I58" s="90"/>
      <c r="J58" s="91"/>
    </row>
    <row r="59" spans="2:10">
      <c r="B59" s="16" t="str">
        <f>IF(C59="","",$J$4&amp;"."&amp;'Data validation'!$E45)</f>
        <v/>
      </c>
      <c r="C59" s="46"/>
      <c r="D59" s="47"/>
      <c r="E59" s="47"/>
      <c r="F59" s="14" t="str">
        <f t="shared" si="0"/>
        <v/>
      </c>
      <c r="G59" s="90"/>
      <c r="H59" s="90"/>
      <c r="I59" s="90"/>
      <c r="J59" s="91"/>
    </row>
    <row r="60" spans="2:10">
      <c r="B60" s="16" t="str">
        <f>IF(C60="","",$J$4&amp;"."&amp;'Data validation'!$E46)</f>
        <v/>
      </c>
      <c r="C60" s="46"/>
      <c r="D60" s="47"/>
      <c r="E60" s="47"/>
      <c r="F60" s="14" t="str">
        <f t="shared" si="0"/>
        <v/>
      </c>
      <c r="G60" s="90"/>
      <c r="H60" s="90"/>
      <c r="I60" s="90"/>
      <c r="J60" s="91"/>
    </row>
    <row r="61" spans="2:10">
      <c r="B61" s="16" t="str">
        <f>IF(C61="","",$J$4&amp;"."&amp;'Data validation'!$E47)</f>
        <v/>
      </c>
      <c r="C61" s="46"/>
      <c r="D61" s="47"/>
      <c r="E61" s="47"/>
      <c r="F61" s="14" t="str">
        <f t="shared" si="0"/>
        <v/>
      </c>
      <c r="G61" s="90"/>
      <c r="H61" s="90"/>
      <c r="I61" s="90"/>
      <c r="J61" s="91"/>
    </row>
    <row r="62" spans="2:10">
      <c r="B62" s="16" t="str">
        <f>IF(C62="","",$J$4&amp;"."&amp;'Data validation'!$E48)</f>
        <v/>
      </c>
      <c r="C62" s="46"/>
      <c r="D62" s="47"/>
      <c r="E62" s="47"/>
      <c r="F62" s="14" t="str">
        <f t="shared" si="0"/>
        <v/>
      </c>
      <c r="G62" s="90"/>
      <c r="H62" s="90"/>
      <c r="I62" s="90"/>
      <c r="J62" s="91"/>
    </row>
    <row r="63" spans="2:10">
      <c r="B63" s="16" t="str">
        <f>IF(C63="","",$J$4&amp;"."&amp;'Data validation'!$E49)</f>
        <v/>
      </c>
      <c r="C63" s="46"/>
      <c r="D63" s="47"/>
      <c r="E63" s="47"/>
      <c r="F63" s="14" t="str">
        <f t="shared" si="0"/>
        <v/>
      </c>
      <c r="G63" s="90"/>
      <c r="H63" s="90"/>
      <c r="I63" s="90"/>
      <c r="J63" s="91"/>
    </row>
    <row r="64" spans="2:10">
      <c r="B64" s="16" t="str">
        <f>IF(C64="","",$J$4&amp;"."&amp;'Data validation'!$E50)</f>
        <v/>
      </c>
      <c r="C64" s="46"/>
      <c r="D64" s="47"/>
      <c r="E64" s="47"/>
      <c r="F64" s="14" t="str">
        <f t="shared" si="0"/>
        <v/>
      </c>
      <c r="G64" s="90"/>
      <c r="H64" s="90"/>
      <c r="I64" s="90"/>
      <c r="J64" s="91"/>
    </row>
    <row r="65" spans="2:10">
      <c r="B65" s="16" t="str">
        <f>IF(C65="","",$J$4&amp;"."&amp;'Data validation'!$E51)</f>
        <v/>
      </c>
      <c r="C65" s="46"/>
      <c r="D65" s="47"/>
      <c r="E65" s="47"/>
      <c r="F65" s="14" t="str">
        <f t="shared" si="0"/>
        <v/>
      </c>
      <c r="G65" s="90"/>
      <c r="H65" s="90"/>
      <c r="I65" s="90"/>
      <c r="J65" s="91"/>
    </row>
    <row r="66" spans="2:10">
      <c r="B66" s="16" t="str">
        <f>IF(C66="","",$J$4&amp;"."&amp;'Data validation'!$E52)</f>
        <v/>
      </c>
      <c r="C66" s="46"/>
      <c r="D66" s="47"/>
      <c r="E66" s="47"/>
      <c r="F66" s="14" t="str">
        <f t="shared" si="0"/>
        <v/>
      </c>
      <c r="G66" s="90"/>
      <c r="H66" s="90"/>
      <c r="I66" s="90"/>
      <c r="J66" s="91"/>
    </row>
    <row r="67" spans="2:10">
      <c r="B67" s="16" t="str">
        <f>IF(C67="","",$J$4&amp;"."&amp;'Data validation'!$E53)</f>
        <v/>
      </c>
      <c r="C67" s="46"/>
      <c r="D67" s="47"/>
      <c r="E67" s="47"/>
      <c r="F67" s="14" t="str">
        <f t="shared" si="0"/>
        <v/>
      </c>
      <c r="G67" s="50"/>
      <c r="H67" s="50"/>
      <c r="I67" s="50"/>
      <c r="J67" s="51"/>
    </row>
    <row r="68" spans="2:10">
      <c r="B68" s="16" t="str">
        <f>IF(C68="","",$J$4&amp;"."&amp;'Data validation'!$E54)</f>
        <v/>
      </c>
      <c r="C68" s="46"/>
      <c r="D68" s="47"/>
      <c r="E68" s="47"/>
      <c r="F68" s="14" t="str">
        <f t="shared" si="0"/>
        <v/>
      </c>
      <c r="G68" s="50"/>
      <c r="H68" s="50"/>
      <c r="I68" s="50"/>
      <c r="J68" s="51"/>
    </row>
    <row r="69" spans="2:10">
      <c r="B69" s="16" t="str">
        <f>IF(C69="","",$J$4&amp;"."&amp;'Data validation'!$E55)</f>
        <v/>
      </c>
      <c r="C69" s="46"/>
      <c r="D69" s="47"/>
      <c r="E69" s="47"/>
      <c r="F69" s="14" t="str">
        <f t="shared" si="0"/>
        <v/>
      </c>
      <c r="G69" s="50"/>
      <c r="H69" s="50"/>
      <c r="I69" s="50"/>
      <c r="J69" s="51"/>
    </row>
    <row r="70" spans="2:10">
      <c r="B70" s="16" t="str">
        <f>IF(C70="","",$J$4&amp;"."&amp;'Data validation'!$E56)</f>
        <v/>
      </c>
      <c r="C70" s="46"/>
      <c r="D70" s="47"/>
      <c r="E70" s="47"/>
      <c r="F70" s="14" t="str">
        <f t="shared" si="0"/>
        <v/>
      </c>
      <c r="G70" s="50"/>
      <c r="H70" s="50"/>
      <c r="I70" s="50"/>
      <c r="J70" s="51"/>
    </row>
    <row r="71" spans="2:10">
      <c r="B71" s="16" t="str">
        <f>IF(C71="","",$J$4&amp;"."&amp;'Data validation'!$E57)</f>
        <v/>
      </c>
      <c r="C71" s="46"/>
      <c r="D71" s="47"/>
      <c r="E71" s="47"/>
      <c r="F71" s="14" t="str">
        <f t="shared" si="0"/>
        <v/>
      </c>
      <c r="G71" s="50"/>
      <c r="H71" s="50"/>
      <c r="I71" s="50"/>
      <c r="J71" s="51"/>
    </row>
    <row r="72" spans="2:10">
      <c r="B72" s="16" t="str">
        <f>IF(C72="","",$J$4&amp;"."&amp;'Data validation'!$E58)</f>
        <v/>
      </c>
      <c r="C72" s="46"/>
      <c r="D72" s="47"/>
      <c r="E72" s="47"/>
      <c r="F72" s="14" t="str">
        <f t="shared" si="0"/>
        <v/>
      </c>
      <c r="G72" s="50"/>
      <c r="H72" s="50"/>
      <c r="I72" s="50"/>
      <c r="J72" s="51"/>
    </row>
    <row r="73" spans="2:10">
      <c r="B73" s="16" t="str">
        <f>IF(C73="","",$J$4&amp;"."&amp;'Data validation'!$E59)</f>
        <v/>
      </c>
      <c r="C73" s="46"/>
      <c r="D73" s="47"/>
      <c r="E73" s="47"/>
      <c r="F73" s="14" t="str">
        <f t="shared" si="0"/>
        <v/>
      </c>
      <c r="G73" s="50"/>
      <c r="H73" s="50"/>
      <c r="I73" s="50"/>
      <c r="J73" s="51"/>
    </row>
    <row r="74" spans="2:10">
      <c r="B74" s="16" t="str">
        <f>IF(C74="","",$J$4&amp;"."&amp;'Data validation'!$E60)</f>
        <v/>
      </c>
      <c r="C74" s="46"/>
      <c r="D74" s="47"/>
      <c r="E74" s="47"/>
      <c r="F74" s="14" t="str">
        <f t="shared" si="0"/>
        <v/>
      </c>
      <c r="G74" s="50"/>
      <c r="H74" s="50"/>
      <c r="I74" s="50"/>
      <c r="J74" s="51"/>
    </row>
    <row r="75" spans="2:10">
      <c r="B75" s="16" t="str">
        <f>IF(C75="","",$J$4&amp;"."&amp;'Data validation'!$E61)</f>
        <v/>
      </c>
      <c r="C75" s="46"/>
      <c r="D75" s="47"/>
      <c r="E75" s="47"/>
      <c r="F75" s="14" t="str">
        <f t="shared" si="0"/>
        <v/>
      </c>
      <c r="G75" s="50"/>
      <c r="H75" s="50"/>
      <c r="I75" s="50"/>
      <c r="J75" s="51"/>
    </row>
    <row r="76" spans="2:10">
      <c r="B76" s="16" t="str">
        <f>IF(C76="","",$J$4&amp;"."&amp;'Data validation'!$E62)</f>
        <v/>
      </c>
      <c r="C76" s="46"/>
      <c r="D76" s="47"/>
      <c r="E76" s="47"/>
      <c r="F76" s="14" t="str">
        <f t="shared" si="0"/>
        <v/>
      </c>
      <c r="G76" s="50"/>
      <c r="H76" s="50"/>
      <c r="I76" s="50"/>
      <c r="J76" s="51"/>
    </row>
    <row r="77" spans="2:10">
      <c r="B77" s="16" t="str">
        <f>IF(C77="","",$J$4&amp;"."&amp;'Data validation'!$E63)</f>
        <v/>
      </c>
      <c r="C77" s="46"/>
      <c r="D77" s="47"/>
      <c r="E77" s="47"/>
      <c r="F77" s="14" t="str">
        <f t="shared" si="0"/>
        <v/>
      </c>
      <c r="G77" s="50"/>
      <c r="H77" s="50"/>
      <c r="I77" s="50"/>
      <c r="J77" s="51"/>
    </row>
    <row r="78" spans="2:10">
      <c r="B78" s="16" t="str">
        <f>IF(C78="","",$J$4&amp;"."&amp;'Data validation'!$E64)</f>
        <v/>
      </c>
      <c r="C78" s="46"/>
      <c r="D78" s="47"/>
      <c r="E78" s="47"/>
      <c r="F78" s="14" t="str">
        <f t="shared" si="0"/>
        <v/>
      </c>
      <c r="G78" s="50"/>
      <c r="H78" s="50"/>
      <c r="I78" s="50"/>
      <c r="J78" s="51"/>
    </row>
    <row r="79" spans="2:10">
      <c r="B79" s="16" t="str">
        <f>IF(C79="","",$J$4&amp;"."&amp;'Data validation'!$E65)</f>
        <v/>
      </c>
      <c r="C79" s="46"/>
      <c r="D79" s="47"/>
      <c r="E79" s="47"/>
      <c r="F79" s="14" t="str">
        <f t="shared" si="0"/>
        <v/>
      </c>
      <c r="G79" s="50"/>
      <c r="H79" s="50"/>
      <c r="I79" s="50"/>
      <c r="J79" s="51"/>
    </row>
    <row r="80" spans="2:10">
      <c r="B80" s="16" t="str">
        <f>IF(C80="","",$J$4&amp;"."&amp;'Data validation'!$E66)</f>
        <v/>
      </c>
      <c r="C80" s="46"/>
      <c r="D80" s="47"/>
      <c r="E80" s="47"/>
      <c r="F80" s="14" t="str">
        <f t="shared" si="0"/>
        <v/>
      </c>
      <c r="G80" s="50"/>
      <c r="H80" s="50"/>
      <c r="I80" s="50"/>
      <c r="J80" s="51"/>
    </row>
    <row r="81" spans="2:10">
      <c r="B81" s="16" t="str">
        <f>IF(C81="","",$J$4&amp;"."&amp;'Data validation'!$E67)</f>
        <v/>
      </c>
      <c r="C81" s="46"/>
      <c r="D81" s="47"/>
      <c r="E81" s="47"/>
      <c r="F81" s="14" t="str">
        <f t="shared" si="0"/>
        <v/>
      </c>
      <c r="G81" s="50"/>
      <c r="H81" s="50"/>
      <c r="I81" s="50"/>
      <c r="J81" s="51"/>
    </row>
    <row r="82" spans="2:10">
      <c r="B82" s="16" t="str">
        <f>IF(C82="","",$J$4&amp;"."&amp;'Data validation'!$E68)</f>
        <v/>
      </c>
      <c r="C82" s="46"/>
      <c r="D82" s="47"/>
      <c r="E82" s="47"/>
      <c r="F82" s="14" t="str">
        <f t="shared" ref="F82:F117" si="1">IF(C82="","",E82-D82)</f>
        <v/>
      </c>
      <c r="G82" s="50"/>
      <c r="H82" s="50"/>
      <c r="I82" s="50"/>
      <c r="J82" s="51"/>
    </row>
    <row r="83" spans="2:10">
      <c r="B83" s="16" t="str">
        <f>IF(C83="","",$J$4&amp;"."&amp;'Data validation'!$E69)</f>
        <v/>
      </c>
      <c r="C83" s="46"/>
      <c r="D83" s="47"/>
      <c r="E83" s="47"/>
      <c r="F83" s="14" t="str">
        <f t="shared" si="1"/>
        <v/>
      </c>
      <c r="G83" s="50"/>
      <c r="H83" s="50"/>
      <c r="I83" s="50"/>
      <c r="J83" s="51"/>
    </row>
    <row r="84" spans="2:10">
      <c r="B84" s="16" t="str">
        <f>IF(C84="","",$J$4&amp;"."&amp;'Data validation'!$E70)</f>
        <v/>
      </c>
      <c r="C84" s="46"/>
      <c r="D84" s="47"/>
      <c r="E84" s="47"/>
      <c r="F84" s="14" t="str">
        <f t="shared" si="1"/>
        <v/>
      </c>
      <c r="G84" s="50"/>
      <c r="H84" s="50"/>
      <c r="I84" s="50"/>
      <c r="J84" s="51"/>
    </row>
    <row r="85" spans="2:10">
      <c r="B85" s="16" t="str">
        <f>IF(C85="","",$J$4&amp;"."&amp;'Data validation'!$E71)</f>
        <v/>
      </c>
      <c r="C85" s="46"/>
      <c r="D85" s="47"/>
      <c r="E85" s="47"/>
      <c r="F85" s="14" t="str">
        <f t="shared" si="1"/>
        <v/>
      </c>
      <c r="G85" s="50"/>
      <c r="H85" s="50"/>
      <c r="I85" s="50"/>
      <c r="J85" s="51"/>
    </row>
    <row r="86" spans="2:10">
      <c r="B86" s="16" t="str">
        <f>IF(C86="","",$J$4&amp;"."&amp;'Data validation'!$E72)</f>
        <v/>
      </c>
      <c r="C86" s="46"/>
      <c r="D86" s="47"/>
      <c r="E86" s="47"/>
      <c r="F86" s="14" t="str">
        <f t="shared" si="1"/>
        <v/>
      </c>
      <c r="G86" s="50"/>
      <c r="H86" s="50"/>
      <c r="I86" s="50"/>
      <c r="J86" s="51"/>
    </row>
    <row r="87" spans="2:10">
      <c r="B87" s="16" t="str">
        <f>IF(C87="","",$J$4&amp;"."&amp;'Data validation'!$E73)</f>
        <v/>
      </c>
      <c r="C87" s="46"/>
      <c r="D87" s="47"/>
      <c r="E87" s="47"/>
      <c r="F87" s="14" t="str">
        <f t="shared" si="1"/>
        <v/>
      </c>
      <c r="G87" s="50"/>
      <c r="H87" s="50"/>
      <c r="I87" s="50"/>
      <c r="J87" s="51"/>
    </row>
    <row r="88" spans="2:10">
      <c r="B88" s="16" t="str">
        <f>IF(C88="","",$J$4&amp;"."&amp;'Data validation'!$E74)</f>
        <v/>
      </c>
      <c r="C88" s="46"/>
      <c r="D88" s="47"/>
      <c r="E88" s="47"/>
      <c r="F88" s="14" t="str">
        <f t="shared" si="1"/>
        <v/>
      </c>
      <c r="G88" s="50"/>
      <c r="H88" s="50"/>
      <c r="I88" s="50"/>
      <c r="J88" s="51"/>
    </row>
    <row r="89" spans="2:10">
      <c r="B89" s="16" t="str">
        <f>IF(C89="","",$J$4&amp;"."&amp;'Data validation'!$E75)</f>
        <v/>
      </c>
      <c r="C89" s="46"/>
      <c r="D89" s="47"/>
      <c r="E89" s="47"/>
      <c r="F89" s="14" t="str">
        <f t="shared" si="1"/>
        <v/>
      </c>
      <c r="G89" s="50"/>
      <c r="H89" s="50"/>
      <c r="I89" s="50"/>
      <c r="J89" s="51"/>
    </row>
    <row r="90" spans="2:10">
      <c r="B90" s="16" t="str">
        <f>IF(C90="","",$J$4&amp;"."&amp;'Data validation'!$E76)</f>
        <v/>
      </c>
      <c r="C90" s="46"/>
      <c r="D90" s="47"/>
      <c r="E90" s="47"/>
      <c r="F90" s="14" t="str">
        <f t="shared" si="1"/>
        <v/>
      </c>
      <c r="G90" s="50"/>
      <c r="H90" s="50"/>
      <c r="I90" s="50"/>
      <c r="J90" s="51"/>
    </row>
    <row r="91" spans="2:10">
      <c r="B91" s="16" t="str">
        <f>IF(C91="","",$J$4&amp;"."&amp;'Data validation'!$E77)</f>
        <v/>
      </c>
      <c r="C91" s="46"/>
      <c r="D91" s="47"/>
      <c r="E91" s="47"/>
      <c r="F91" s="14" t="str">
        <f t="shared" si="1"/>
        <v/>
      </c>
      <c r="G91" s="50"/>
      <c r="H91" s="50"/>
      <c r="I91" s="50"/>
      <c r="J91" s="51"/>
    </row>
    <row r="92" spans="2:10">
      <c r="B92" s="16" t="str">
        <f>IF(C92="","",$J$4&amp;"."&amp;'Data validation'!$E78)</f>
        <v/>
      </c>
      <c r="C92" s="46"/>
      <c r="D92" s="47"/>
      <c r="E92" s="47"/>
      <c r="F92" s="14" t="str">
        <f t="shared" si="1"/>
        <v/>
      </c>
      <c r="G92" s="50"/>
      <c r="H92" s="50"/>
      <c r="I92" s="50"/>
      <c r="J92" s="51"/>
    </row>
    <row r="93" spans="2:10">
      <c r="B93" s="16" t="str">
        <f>IF(C93="","",$J$4&amp;"."&amp;'Data validation'!$E79)</f>
        <v/>
      </c>
      <c r="C93" s="46"/>
      <c r="D93" s="47"/>
      <c r="E93" s="47"/>
      <c r="F93" s="14" t="str">
        <f t="shared" si="1"/>
        <v/>
      </c>
      <c r="G93" s="50"/>
      <c r="H93" s="50"/>
      <c r="I93" s="50"/>
      <c r="J93" s="51"/>
    </row>
    <row r="94" spans="2:10">
      <c r="B94" s="16" t="str">
        <f>IF(C94="","",$J$4&amp;"."&amp;'Data validation'!$E80)</f>
        <v/>
      </c>
      <c r="C94" s="46"/>
      <c r="D94" s="47"/>
      <c r="E94" s="47"/>
      <c r="F94" s="14" t="str">
        <f t="shared" si="1"/>
        <v/>
      </c>
      <c r="G94" s="50"/>
      <c r="H94" s="50"/>
      <c r="I94" s="50"/>
      <c r="J94" s="51"/>
    </row>
    <row r="95" spans="2:10">
      <c r="B95" s="16" t="str">
        <f>IF(C95="","",$J$4&amp;"."&amp;'Data validation'!$E81)</f>
        <v/>
      </c>
      <c r="C95" s="46"/>
      <c r="D95" s="47"/>
      <c r="E95" s="47"/>
      <c r="F95" s="14" t="str">
        <f t="shared" si="1"/>
        <v/>
      </c>
      <c r="G95" s="50"/>
      <c r="H95" s="50"/>
      <c r="I95" s="50"/>
      <c r="J95" s="51"/>
    </row>
    <row r="96" spans="2:10">
      <c r="B96" s="16" t="str">
        <f>IF(C96="","",$J$4&amp;"."&amp;'Data validation'!$E82)</f>
        <v/>
      </c>
      <c r="C96" s="46"/>
      <c r="D96" s="47"/>
      <c r="E96" s="47"/>
      <c r="F96" s="14" t="str">
        <f t="shared" si="1"/>
        <v/>
      </c>
      <c r="G96" s="50"/>
      <c r="H96" s="50"/>
      <c r="I96" s="50"/>
      <c r="J96" s="51"/>
    </row>
    <row r="97" spans="2:10">
      <c r="B97" s="16" t="str">
        <f>IF(C97="","",$J$4&amp;"."&amp;'Data validation'!$E83)</f>
        <v/>
      </c>
      <c r="C97" s="46"/>
      <c r="D97" s="47"/>
      <c r="E97" s="47"/>
      <c r="F97" s="14" t="str">
        <f t="shared" si="1"/>
        <v/>
      </c>
      <c r="G97" s="50"/>
      <c r="H97" s="50"/>
      <c r="I97" s="50"/>
      <c r="J97" s="51"/>
    </row>
    <row r="98" spans="2:10">
      <c r="B98" s="16" t="str">
        <f>IF(C98="","",$J$4&amp;"."&amp;'Data validation'!$E84)</f>
        <v/>
      </c>
      <c r="C98" s="46"/>
      <c r="D98" s="47"/>
      <c r="E98" s="47"/>
      <c r="F98" s="14" t="str">
        <f t="shared" si="1"/>
        <v/>
      </c>
      <c r="G98" s="50"/>
      <c r="H98" s="50"/>
      <c r="I98" s="50"/>
      <c r="J98" s="51"/>
    </row>
    <row r="99" spans="2:10">
      <c r="B99" s="16" t="str">
        <f>IF(C99="","",$J$4&amp;"."&amp;'Data validation'!$E85)</f>
        <v/>
      </c>
      <c r="C99" s="46"/>
      <c r="D99" s="47"/>
      <c r="E99" s="47"/>
      <c r="F99" s="14" t="str">
        <f t="shared" si="1"/>
        <v/>
      </c>
      <c r="G99" s="50"/>
      <c r="H99" s="50"/>
      <c r="I99" s="50"/>
      <c r="J99" s="51"/>
    </row>
    <row r="100" spans="2:10">
      <c r="B100" s="16" t="str">
        <f>IF(C100="","",$J$4&amp;"."&amp;'Data validation'!$E86)</f>
        <v/>
      </c>
      <c r="C100" s="46"/>
      <c r="D100" s="47"/>
      <c r="E100" s="47"/>
      <c r="F100" s="14" t="str">
        <f t="shared" si="1"/>
        <v/>
      </c>
      <c r="G100" s="50"/>
      <c r="H100" s="50"/>
      <c r="I100" s="50"/>
      <c r="J100" s="51"/>
    </row>
    <row r="101" spans="2:10">
      <c r="B101" s="16" t="str">
        <f>IF(C101="","",$J$4&amp;"."&amp;'Data validation'!$E87)</f>
        <v/>
      </c>
      <c r="C101" s="46"/>
      <c r="D101" s="47"/>
      <c r="E101" s="47"/>
      <c r="F101" s="14" t="str">
        <f t="shared" si="1"/>
        <v/>
      </c>
      <c r="G101" s="50"/>
      <c r="H101" s="50"/>
      <c r="I101" s="50"/>
      <c r="J101" s="51"/>
    </row>
    <row r="102" spans="2:10">
      <c r="B102" s="16" t="str">
        <f>IF(C102="","",$J$4&amp;"."&amp;'Data validation'!$E88)</f>
        <v/>
      </c>
      <c r="C102" s="46"/>
      <c r="D102" s="47"/>
      <c r="E102" s="47"/>
      <c r="F102" s="14" t="str">
        <f t="shared" si="1"/>
        <v/>
      </c>
      <c r="G102" s="50"/>
      <c r="H102" s="50"/>
      <c r="I102" s="50"/>
      <c r="J102" s="51"/>
    </row>
    <row r="103" spans="2:10">
      <c r="B103" s="16" t="str">
        <f>IF(C103="","",$J$4&amp;"."&amp;'Data validation'!$E89)</f>
        <v/>
      </c>
      <c r="C103" s="46"/>
      <c r="D103" s="47"/>
      <c r="E103" s="47"/>
      <c r="F103" s="14" t="str">
        <f t="shared" si="1"/>
        <v/>
      </c>
      <c r="G103" s="50"/>
      <c r="H103" s="50"/>
      <c r="I103" s="50"/>
      <c r="J103" s="51"/>
    </row>
    <row r="104" spans="2:10">
      <c r="B104" s="16" t="str">
        <f>IF(C104="","",$J$4&amp;"."&amp;'Data validation'!$E90)</f>
        <v/>
      </c>
      <c r="C104" s="46"/>
      <c r="D104" s="47"/>
      <c r="E104" s="47"/>
      <c r="F104" s="14" t="str">
        <f t="shared" si="1"/>
        <v/>
      </c>
      <c r="G104" s="50"/>
      <c r="H104" s="50"/>
      <c r="I104" s="50"/>
      <c r="J104" s="51"/>
    </row>
    <row r="105" spans="2:10">
      <c r="B105" s="16" t="str">
        <f>IF(C105="","",$J$4&amp;"."&amp;'Data validation'!$E91)</f>
        <v/>
      </c>
      <c r="C105" s="46"/>
      <c r="D105" s="47"/>
      <c r="E105" s="47"/>
      <c r="F105" s="14" t="str">
        <f t="shared" si="1"/>
        <v/>
      </c>
      <c r="G105" s="50"/>
      <c r="H105" s="50"/>
      <c r="I105" s="50"/>
      <c r="J105" s="51"/>
    </row>
    <row r="106" spans="2:10">
      <c r="B106" s="16" t="str">
        <f>IF(C106="","",$J$4&amp;"."&amp;'Data validation'!$E92)</f>
        <v/>
      </c>
      <c r="C106" s="46"/>
      <c r="D106" s="47"/>
      <c r="E106" s="47"/>
      <c r="F106" s="14" t="str">
        <f t="shared" si="1"/>
        <v/>
      </c>
      <c r="G106" s="50"/>
      <c r="H106" s="50"/>
      <c r="I106" s="50"/>
      <c r="J106" s="51"/>
    </row>
    <row r="107" spans="2:10">
      <c r="B107" s="16" t="str">
        <f>IF(C107="","",$J$4&amp;"."&amp;'Data validation'!$E93)</f>
        <v/>
      </c>
      <c r="C107" s="46"/>
      <c r="D107" s="47"/>
      <c r="E107" s="47"/>
      <c r="F107" s="14" t="str">
        <f t="shared" si="1"/>
        <v/>
      </c>
      <c r="G107" s="50"/>
      <c r="H107" s="50"/>
      <c r="I107" s="50"/>
      <c r="J107" s="51"/>
    </row>
    <row r="108" spans="2:10">
      <c r="B108" s="16" t="str">
        <f>IF(C108="","",$J$4&amp;"."&amp;'Data validation'!$E94)</f>
        <v/>
      </c>
      <c r="C108" s="46"/>
      <c r="D108" s="47"/>
      <c r="E108" s="47"/>
      <c r="F108" s="14" t="str">
        <f t="shared" si="1"/>
        <v/>
      </c>
      <c r="G108" s="50"/>
      <c r="H108" s="50"/>
      <c r="I108" s="50"/>
      <c r="J108" s="51"/>
    </row>
    <row r="109" spans="2:10">
      <c r="B109" s="16" t="str">
        <f>IF(C109="","",$J$4&amp;"."&amp;'Data validation'!$E95)</f>
        <v/>
      </c>
      <c r="C109" s="46"/>
      <c r="D109" s="47"/>
      <c r="E109" s="47"/>
      <c r="F109" s="14" t="str">
        <f t="shared" si="1"/>
        <v/>
      </c>
      <c r="G109" s="50"/>
      <c r="H109" s="50"/>
      <c r="I109" s="50"/>
      <c r="J109" s="51"/>
    </row>
    <row r="110" spans="2:10">
      <c r="B110" s="16" t="str">
        <f>IF(C110="","",$J$4&amp;"."&amp;'Data validation'!$E96)</f>
        <v/>
      </c>
      <c r="C110" s="46"/>
      <c r="D110" s="47"/>
      <c r="E110" s="47"/>
      <c r="F110" s="14" t="str">
        <f t="shared" si="1"/>
        <v/>
      </c>
      <c r="G110" s="50"/>
      <c r="H110" s="50"/>
      <c r="I110" s="50"/>
      <c r="J110" s="51"/>
    </row>
    <row r="111" spans="2:10">
      <c r="B111" s="16" t="str">
        <f>IF(C111="","",$J$4&amp;"."&amp;'Data validation'!$E97)</f>
        <v/>
      </c>
      <c r="C111" s="46"/>
      <c r="D111" s="47"/>
      <c r="E111" s="47"/>
      <c r="F111" s="14" t="str">
        <f t="shared" si="1"/>
        <v/>
      </c>
      <c r="G111" s="50"/>
      <c r="H111" s="50"/>
      <c r="I111" s="50"/>
      <c r="J111" s="51"/>
    </row>
    <row r="112" spans="2:10">
      <c r="B112" s="16" t="str">
        <f>IF(C112="","",$J$4&amp;"."&amp;'Data validation'!$E98)</f>
        <v/>
      </c>
      <c r="C112" s="46"/>
      <c r="D112" s="47"/>
      <c r="E112" s="47"/>
      <c r="F112" s="14" t="str">
        <f t="shared" si="1"/>
        <v/>
      </c>
      <c r="G112" s="50"/>
      <c r="H112" s="50"/>
      <c r="I112" s="50"/>
      <c r="J112" s="51"/>
    </row>
    <row r="113" spans="2:10">
      <c r="B113" s="16" t="str">
        <f>IF(C113="","",$J$4&amp;"."&amp;'Data validation'!$E99)</f>
        <v/>
      </c>
      <c r="C113" s="46"/>
      <c r="D113" s="47"/>
      <c r="E113" s="47"/>
      <c r="F113" s="14" t="str">
        <f t="shared" si="1"/>
        <v/>
      </c>
      <c r="G113" s="50"/>
      <c r="H113" s="50"/>
      <c r="I113" s="50"/>
      <c r="J113" s="51"/>
    </row>
    <row r="114" spans="2:10">
      <c r="B114" s="16" t="str">
        <f>IF(C114="","",$J$4&amp;"."&amp;'Data validation'!$E100)</f>
        <v/>
      </c>
      <c r="C114" s="46"/>
      <c r="D114" s="47"/>
      <c r="E114" s="47"/>
      <c r="F114" s="14" t="str">
        <f t="shared" si="1"/>
        <v/>
      </c>
      <c r="G114" s="50"/>
      <c r="H114" s="50"/>
      <c r="I114" s="50"/>
      <c r="J114" s="51"/>
    </row>
    <row r="115" spans="2:10">
      <c r="B115" s="16" t="str">
        <f>IF(C115="","",$J$4&amp;"."&amp;'Data validation'!$E101)</f>
        <v/>
      </c>
      <c r="C115" s="46"/>
      <c r="D115" s="47"/>
      <c r="E115" s="47"/>
      <c r="F115" s="14" t="str">
        <f t="shared" si="1"/>
        <v/>
      </c>
      <c r="G115" s="50"/>
      <c r="H115" s="50"/>
      <c r="I115" s="50"/>
      <c r="J115" s="51"/>
    </row>
    <row r="116" spans="2:10">
      <c r="B116" s="16" t="str">
        <f>IF(C116="","",$J$4&amp;"."&amp;'Data validation'!$E102)</f>
        <v/>
      </c>
      <c r="C116" s="46"/>
      <c r="D116" s="47"/>
      <c r="E116" s="47"/>
      <c r="F116" s="14" t="str">
        <f t="shared" si="1"/>
        <v/>
      </c>
      <c r="G116" s="50"/>
      <c r="H116" s="50"/>
      <c r="I116" s="50"/>
      <c r="J116" s="51"/>
    </row>
    <row r="117" spans="2:10" ht="15" thickBot="1">
      <c r="B117" s="17" t="str">
        <f>IF(C117="","",$J$4&amp;"."&amp;'Data validation'!$E103)</f>
        <v/>
      </c>
      <c r="C117" s="48"/>
      <c r="D117" s="49"/>
      <c r="E117" s="49"/>
      <c r="F117" s="15" t="str">
        <f t="shared" si="1"/>
        <v/>
      </c>
      <c r="G117" s="52"/>
      <c r="H117" s="52"/>
      <c r="I117" s="52"/>
      <c r="J117" s="53"/>
    </row>
    <row r="119" spans="2:10">
      <c r="B119" s="45" t="s">
        <v>19</v>
      </c>
    </row>
    <row r="120" spans="2:10">
      <c r="B120" s="12"/>
      <c r="C120" s="6" t="s">
        <v>20</v>
      </c>
    </row>
    <row r="121" spans="2:10">
      <c r="B121" s="44"/>
      <c r="C121" s="6" t="s">
        <v>21</v>
      </c>
    </row>
    <row r="122" spans="2:10">
      <c r="B122" s="13"/>
      <c r="C122" s="6" t="s">
        <v>22</v>
      </c>
    </row>
  </sheetData>
  <sheetProtection algorithmName="SHA-512" hashValue="yCP92HLLMcka4R6TBBsbl4ucdMrjSLmduQ0p2vqVT5ClwUJe52AnyNOv+Zn6H9t+bWYYp3oSAJ3t8rmkVXn4aw==" saltValue="//hcw4Vmz0Xe6QmMP5TEtQ==" spinCount="100000" sheet="1" objects="1" scenarios="1"/>
  <mergeCells count="1">
    <mergeCell ref="B7:J14"/>
  </mergeCells>
  <pageMargins left="0.70866141732283472" right="0.70866141732283472" top="0.74803149606299213" bottom="0.74803149606299213" header="0.31496062992125984" footer="0.31496062992125984"/>
  <pageSetup paperSize="9" scale="67" fitToHeight="0" orientation="landscape" r:id="rId1"/>
  <headerFooter>
    <oddHeader>&amp;L&amp;F&amp;C&amp;A&amp;ROFFICIAL</oddHeader>
    <oddFooter>&amp;LPrinted on &amp;D at &amp;T&amp;CPage &amp;P of &amp;N&amp;ROfwat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validation'!$G$4:$G$10</xm:f>
          </x14:formula1>
          <xm:sqref>G18:G117</xm:sqref>
        </x14:dataValidation>
        <x14:dataValidation type="list" allowBlank="1" showInputMessage="1" showErrorMessage="1">
          <x14:formula1>
            <xm:f>'Data validation'!$B$4:$B$21</xm:f>
          </x14:formula1>
          <xm:sqref>J3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0"/>
  <sheetViews>
    <sheetView zoomScale="80" zoomScaleNormal="80" workbookViewId="0">
      <selection activeCell="B20" sqref="B20"/>
    </sheetView>
  </sheetViews>
  <sheetFormatPr defaultColWidth="9" defaultRowHeight="14.25"/>
  <cols>
    <col min="1" max="1" width="0.875" style="1" customWidth="1"/>
    <col min="2" max="2" width="28.625" style="1" customWidth="1"/>
    <col min="3" max="3" width="127" style="1" customWidth="1"/>
    <col min="4" max="4" width="24.625" style="1" customWidth="1"/>
    <col min="5" max="16384" width="9" style="1"/>
  </cols>
  <sheetData>
    <row r="1" spans="2:4" ht="20.100000000000001" customHeight="1" thickBot="1">
      <c r="B1" s="4" t="s">
        <v>0</v>
      </c>
      <c r="C1" s="5"/>
      <c r="D1" s="5"/>
    </row>
    <row r="2" spans="2:4" ht="15" thickTop="1"/>
    <row r="3" spans="2:4" ht="15" customHeight="1">
      <c r="B3" s="3" t="s">
        <v>23</v>
      </c>
      <c r="D3" s="20" t="str">
        <f>'RP1'!$J$3</f>
        <v>Dŵr Cymru</v>
      </c>
    </row>
    <row r="4" spans="2:4" ht="15">
      <c r="D4" s="20" t="str">
        <f>'RP1'!$J$4</f>
        <v>WSH</v>
      </c>
    </row>
    <row r="5" spans="2:4" ht="18">
      <c r="B5" s="2" t="s">
        <v>24</v>
      </c>
    </row>
    <row r="6" spans="2:4" ht="15" thickBot="1"/>
    <row r="7" spans="2:4" ht="13.5" customHeight="1" thickTop="1">
      <c r="B7" s="94" t="s">
        <v>25</v>
      </c>
      <c r="C7" s="95"/>
      <c r="D7" s="96"/>
    </row>
    <row r="8" spans="2:4">
      <c r="B8" s="97"/>
      <c r="C8" s="98"/>
      <c r="D8" s="99"/>
    </row>
    <row r="9" spans="2:4">
      <c r="B9" s="97"/>
      <c r="C9" s="98"/>
      <c r="D9" s="99"/>
    </row>
    <row r="10" spans="2:4">
      <c r="B10" s="97"/>
      <c r="C10" s="98"/>
      <c r="D10" s="99"/>
    </row>
    <row r="11" spans="2:4">
      <c r="B11" s="97"/>
      <c r="C11" s="98"/>
      <c r="D11" s="99"/>
    </row>
    <row r="12" spans="2:4">
      <c r="B12" s="97"/>
      <c r="C12" s="98"/>
      <c r="D12" s="99"/>
    </row>
    <row r="13" spans="2:4">
      <c r="B13" s="97"/>
      <c r="C13" s="98"/>
      <c r="D13" s="99"/>
    </row>
    <row r="14" spans="2:4" ht="15" thickBot="1">
      <c r="B14" s="100"/>
      <c r="C14" s="101"/>
      <c r="D14" s="102"/>
    </row>
    <row r="15" spans="2:4" ht="15.75" thickTop="1" thickBot="1"/>
    <row r="16" spans="2:4" ht="30" customHeight="1" thickBot="1">
      <c r="B16" s="36" t="s">
        <v>26</v>
      </c>
      <c r="C16" s="62" t="s">
        <v>27</v>
      </c>
      <c r="D16" s="34" t="s">
        <v>13</v>
      </c>
    </row>
    <row r="17" spans="2:4" ht="25.5">
      <c r="B17" s="35" t="s">
        <v>28</v>
      </c>
      <c r="C17" s="63" t="s">
        <v>29</v>
      </c>
      <c r="D17" s="30" t="s">
        <v>18</v>
      </c>
    </row>
    <row r="18" spans="2:4" ht="25.5">
      <c r="B18" s="23" t="s">
        <v>30</v>
      </c>
      <c r="C18" s="64" t="s">
        <v>31</v>
      </c>
      <c r="D18" s="66" t="s">
        <v>18</v>
      </c>
    </row>
    <row r="19" spans="2:4" ht="25.5">
      <c r="B19" s="23" t="s">
        <v>32</v>
      </c>
      <c r="C19" s="64" t="s">
        <v>33</v>
      </c>
      <c r="D19" s="66" t="s">
        <v>18</v>
      </c>
    </row>
    <row r="20" spans="2:4" ht="114.75">
      <c r="B20" s="67" t="s">
        <v>374</v>
      </c>
      <c r="C20" s="67" t="s">
        <v>423</v>
      </c>
      <c r="D20" s="67" t="s">
        <v>567</v>
      </c>
    </row>
    <row r="21" spans="2:4" ht="25.5">
      <c r="B21" s="67" t="s">
        <v>375</v>
      </c>
      <c r="C21" s="67" t="s">
        <v>424</v>
      </c>
      <c r="D21" s="67" t="s">
        <v>595</v>
      </c>
    </row>
    <row r="22" spans="2:4" ht="25.5">
      <c r="B22" s="67" t="s">
        <v>376</v>
      </c>
      <c r="C22" s="67" t="s">
        <v>425</v>
      </c>
      <c r="D22" s="67" t="s">
        <v>596</v>
      </c>
    </row>
    <row r="23" spans="2:4" ht="89.25">
      <c r="B23" s="67" t="s">
        <v>377</v>
      </c>
      <c r="C23" s="67" t="s">
        <v>323</v>
      </c>
      <c r="D23" s="67" t="s">
        <v>648</v>
      </c>
    </row>
    <row r="24" spans="2:4" ht="25.5">
      <c r="B24" s="67" t="s">
        <v>324</v>
      </c>
      <c r="C24" s="67" t="s">
        <v>325</v>
      </c>
      <c r="D24" s="67" t="s">
        <v>481</v>
      </c>
    </row>
    <row r="25" spans="2:4" ht="89.25">
      <c r="B25" s="67" t="s">
        <v>327</v>
      </c>
      <c r="C25" s="67" t="s">
        <v>326</v>
      </c>
      <c r="D25" s="67" t="s">
        <v>648</v>
      </c>
    </row>
    <row r="26" spans="2:4">
      <c r="B26" s="67" t="s">
        <v>337</v>
      </c>
      <c r="C26" s="67" t="s">
        <v>338</v>
      </c>
      <c r="D26" s="67" t="s">
        <v>480</v>
      </c>
    </row>
    <row r="27" spans="2:4" ht="89.25">
      <c r="B27" s="67" t="s">
        <v>329</v>
      </c>
      <c r="C27" s="67" t="s">
        <v>328</v>
      </c>
      <c r="D27" s="67" t="s">
        <v>479</v>
      </c>
    </row>
    <row r="28" spans="2:4" ht="76.5">
      <c r="B28" s="67" t="s">
        <v>330</v>
      </c>
      <c r="C28" s="67" t="s">
        <v>426</v>
      </c>
      <c r="D28" s="67" t="s">
        <v>597</v>
      </c>
    </row>
    <row r="29" spans="2:4" ht="63.75">
      <c r="B29" s="67" t="s">
        <v>331</v>
      </c>
      <c r="C29" s="67" t="s">
        <v>427</v>
      </c>
      <c r="D29" s="67" t="s">
        <v>598</v>
      </c>
    </row>
    <row r="30" spans="2:4" ht="25.5">
      <c r="B30" s="67" t="s">
        <v>332</v>
      </c>
      <c r="C30" s="67" t="s">
        <v>428</v>
      </c>
      <c r="D30" s="67" t="s">
        <v>599</v>
      </c>
    </row>
    <row r="31" spans="2:4" ht="38.25">
      <c r="B31" s="67" t="s">
        <v>333</v>
      </c>
      <c r="C31" s="67" t="s">
        <v>334</v>
      </c>
      <c r="D31" s="67" t="s">
        <v>481</v>
      </c>
    </row>
    <row r="32" spans="2:4">
      <c r="B32" s="67" t="s">
        <v>335</v>
      </c>
      <c r="C32" s="67" t="s">
        <v>336</v>
      </c>
      <c r="D32" s="67" t="s">
        <v>482</v>
      </c>
    </row>
    <row r="33" spans="2:4" ht="89.25">
      <c r="B33" s="67" t="s">
        <v>454</v>
      </c>
      <c r="C33" s="67" t="s">
        <v>378</v>
      </c>
      <c r="D33" s="67" t="s">
        <v>623</v>
      </c>
    </row>
    <row r="34" spans="2:4" ht="293.25">
      <c r="B34" s="67" t="s">
        <v>455</v>
      </c>
      <c r="C34" s="67" t="s">
        <v>379</v>
      </c>
      <c r="D34" s="67" t="s">
        <v>647</v>
      </c>
    </row>
    <row r="35" spans="2:4" ht="63.75">
      <c r="B35" s="67" t="s">
        <v>456</v>
      </c>
      <c r="C35" s="67" t="s">
        <v>380</v>
      </c>
      <c r="D35" s="67" t="s">
        <v>601</v>
      </c>
    </row>
    <row r="36" spans="2:4" ht="63.75">
      <c r="B36" s="67" t="s">
        <v>457</v>
      </c>
      <c r="C36" s="67" t="s">
        <v>381</v>
      </c>
      <c r="D36" s="67" t="s">
        <v>601</v>
      </c>
    </row>
    <row r="37" spans="2:4" ht="51">
      <c r="B37" s="67" t="s">
        <v>382</v>
      </c>
      <c r="C37" s="67" t="s">
        <v>383</v>
      </c>
      <c r="D37" s="67" t="s">
        <v>602</v>
      </c>
    </row>
    <row r="38" spans="2:4" ht="51">
      <c r="B38" s="67" t="s">
        <v>384</v>
      </c>
      <c r="C38" s="67" t="s">
        <v>385</v>
      </c>
      <c r="D38" s="67" t="s">
        <v>603</v>
      </c>
    </row>
    <row r="39" spans="2:4" ht="89.25">
      <c r="B39" s="67" t="s">
        <v>458</v>
      </c>
      <c r="C39" s="67" t="s">
        <v>386</v>
      </c>
      <c r="D39" s="67" t="s">
        <v>600</v>
      </c>
    </row>
    <row r="40" spans="2:4" ht="38.25">
      <c r="B40" s="67" t="s">
        <v>459</v>
      </c>
      <c r="C40" s="67" t="s">
        <v>387</v>
      </c>
      <c r="D40" s="67" t="s">
        <v>604</v>
      </c>
    </row>
    <row r="41" spans="2:4" ht="38.25">
      <c r="B41" s="67" t="s">
        <v>460</v>
      </c>
      <c r="C41" s="67" t="s">
        <v>388</v>
      </c>
      <c r="D41" s="67" t="s">
        <v>568</v>
      </c>
    </row>
    <row r="42" spans="2:4" ht="51">
      <c r="B42" s="67" t="s">
        <v>461</v>
      </c>
      <c r="C42" s="67" t="s">
        <v>389</v>
      </c>
      <c r="D42" s="67" t="s">
        <v>567</v>
      </c>
    </row>
    <row r="43" spans="2:4" ht="51">
      <c r="B43" s="67" t="s">
        <v>462</v>
      </c>
      <c r="C43" s="67" t="s">
        <v>390</v>
      </c>
      <c r="D43" s="67" t="s">
        <v>573</v>
      </c>
    </row>
    <row r="44" spans="2:4" ht="165.75">
      <c r="B44" s="67" t="s">
        <v>391</v>
      </c>
      <c r="C44" s="67" t="s">
        <v>429</v>
      </c>
      <c r="D44" s="67" t="s">
        <v>483</v>
      </c>
    </row>
    <row r="45" spans="2:4" ht="38.25">
      <c r="B45" s="67" t="s">
        <v>392</v>
      </c>
      <c r="C45" s="67" t="s">
        <v>393</v>
      </c>
      <c r="D45" s="67" t="s">
        <v>484</v>
      </c>
    </row>
    <row r="46" spans="2:4" ht="138" customHeight="1">
      <c r="B46" s="67" t="s">
        <v>394</v>
      </c>
      <c r="C46" s="67" t="s">
        <v>430</v>
      </c>
      <c r="D46" s="67" t="s">
        <v>484</v>
      </c>
    </row>
    <row r="47" spans="2:4" ht="66.75" customHeight="1">
      <c r="B47" s="67" t="s">
        <v>395</v>
      </c>
      <c r="C47" s="67" t="s">
        <v>431</v>
      </c>
      <c r="D47" s="67" t="s">
        <v>663</v>
      </c>
    </row>
    <row r="48" spans="2:4" ht="140.25">
      <c r="B48" s="67" t="s">
        <v>396</v>
      </c>
      <c r="C48" s="67" t="s">
        <v>432</v>
      </c>
      <c r="D48" s="67" t="s">
        <v>605</v>
      </c>
    </row>
    <row r="49" spans="2:4" ht="89.25">
      <c r="B49" s="67" t="s">
        <v>397</v>
      </c>
      <c r="C49" s="67" t="s">
        <v>433</v>
      </c>
      <c r="D49" s="67" t="s">
        <v>568</v>
      </c>
    </row>
    <row r="50" spans="2:4" ht="114.75">
      <c r="B50" s="67" t="s">
        <v>398</v>
      </c>
      <c r="C50" s="67" t="s">
        <v>434</v>
      </c>
      <c r="D50" s="67" t="s">
        <v>569</v>
      </c>
    </row>
    <row r="51" spans="2:4" ht="114.75">
      <c r="B51" s="67" t="s">
        <v>399</v>
      </c>
      <c r="C51" s="67" t="s">
        <v>435</v>
      </c>
      <c r="D51" s="67" t="s">
        <v>570</v>
      </c>
    </row>
    <row r="52" spans="2:4" ht="25.5">
      <c r="B52" s="67" t="s">
        <v>400</v>
      </c>
      <c r="C52" s="67" t="s">
        <v>436</v>
      </c>
      <c r="D52" s="67" t="s">
        <v>571</v>
      </c>
    </row>
    <row r="53" spans="2:4" ht="38.25">
      <c r="B53" s="67" t="s">
        <v>401</v>
      </c>
      <c r="C53" s="67" t="s">
        <v>437</v>
      </c>
      <c r="D53" s="67" t="s">
        <v>571</v>
      </c>
    </row>
    <row r="54" spans="2:4" ht="114.75">
      <c r="B54" s="67" t="s">
        <v>402</v>
      </c>
      <c r="C54" s="67" t="s">
        <v>438</v>
      </c>
      <c r="D54" s="67" t="s">
        <v>572</v>
      </c>
    </row>
    <row r="55" spans="2:4" ht="114.75">
      <c r="B55" s="67" t="s">
        <v>403</v>
      </c>
      <c r="C55" s="67" t="s">
        <v>439</v>
      </c>
      <c r="D55" s="67" t="s">
        <v>572</v>
      </c>
    </row>
    <row r="56" spans="2:4" ht="102">
      <c r="B56" s="67" t="s">
        <v>404</v>
      </c>
      <c r="C56" s="67" t="s">
        <v>440</v>
      </c>
      <c r="D56" s="67" t="s">
        <v>573</v>
      </c>
    </row>
    <row r="57" spans="2:4" ht="38.25">
      <c r="B57" s="67" t="s">
        <v>405</v>
      </c>
      <c r="C57" s="67" t="s">
        <v>441</v>
      </c>
      <c r="D57" s="67" t="s">
        <v>574</v>
      </c>
    </row>
    <row r="58" spans="2:4" ht="38.25">
      <c r="B58" s="67" t="s">
        <v>406</v>
      </c>
      <c r="C58" s="67" t="s">
        <v>442</v>
      </c>
      <c r="D58" s="67" t="s">
        <v>575</v>
      </c>
    </row>
    <row r="59" spans="2:4" ht="25.5">
      <c r="B59" s="67" t="s">
        <v>407</v>
      </c>
      <c r="C59" s="67" t="s">
        <v>443</v>
      </c>
      <c r="D59" s="67" t="s">
        <v>576</v>
      </c>
    </row>
    <row r="60" spans="2:4" ht="38.25">
      <c r="B60" s="67" t="s">
        <v>408</v>
      </c>
      <c r="C60" s="67" t="s">
        <v>444</v>
      </c>
      <c r="D60" s="67" t="s">
        <v>575</v>
      </c>
    </row>
    <row r="61" spans="2:4" ht="25.5">
      <c r="B61" s="67" t="s">
        <v>409</v>
      </c>
      <c r="C61" s="67" t="s">
        <v>445</v>
      </c>
      <c r="D61" s="67" t="s">
        <v>576</v>
      </c>
    </row>
    <row r="62" spans="2:4" ht="38.25">
      <c r="B62" s="67" t="s">
        <v>410</v>
      </c>
      <c r="C62" s="67" t="s">
        <v>446</v>
      </c>
      <c r="D62" s="67" t="s">
        <v>575</v>
      </c>
    </row>
    <row r="63" spans="2:4" ht="25.5">
      <c r="B63" s="67" t="s">
        <v>411</v>
      </c>
      <c r="C63" s="67" t="s">
        <v>447</v>
      </c>
      <c r="D63" s="67" t="s">
        <v>576</v>
      </c>
    </row>
    <row r="64" spans="2:4" ht="38.25">
      <c r="B64" s="67" t="s">
        <v>412</v>
      </c>
      <c r="C64" s="67" t="s">
        <v>448</v>
      </c>
      <c r="D64" s="67" t="s">
        <v>575</v>
      </c>
    </row>
    <row r="65" spans="2:4" ht="25.5">
      <c r="B65" s="67" t="s">
        <v>413</v>
      </c>
      <c r="C65" s="67" t="s">
        <v>449</v>
      </c>
      <c r="D65" s="67" t="s">
        <v>576</v>
      </c>
    </row>
    <row r="66" spans="2:4" ht="38.25">
      <c r="B66" s="67" t="s">
        <v>414</v>
      </c>
      <c r="C66" s="67" t="s">
        <v>450</v>
      </c>
      <c r="D66" s="67" t="s">
        <v>575</v>
      </c>
    </row>
    <row r="67" spans="2:4" ht="25.5">
      <c r="B67" s="67" t="s">
        <v>415</v>
      </c>
      <c r="C67" s="67" t="s">
        <v>451</v>
      </c>
      <c r="D67" s="67" t="s">
        <v>576</v>
      </c>
    </row>
    <row r="68" spans="2:4" ht="63.75">
      <c r="B68" s="67" t="s">
        <v>422</v>
      </c>
      <c r="C68" s="67" t="s">
        <v>452</v>
      </c>
      <c r="D68" s="67" t="s">
        <v>577</v>
      </c>
    </row>
    <row r="69" spans="2:4" ht="102">
      <c r="B69" s="67" t="s">
        <v>649</v>
      </c>
      <c r="C69" s="67" t="s">
        <v>416</v>
      </c>
      <c r="D69" s="67" t="s">
        <v>482</v>
      </c>
    </row>
    <row r="70" spans="2:4" ht="25.5">
      <c r="B70" s="67" t="s">
        <v>624</v>
      </c>
      <c r="C70" s="67" t="s">
        <v>417</v>
      </c>
      <c r="D70" s="67" t="s">
        <v>594</v>
      </c>
    </row>
    <row r="71" spans="2:4" ht="63.75">
      <c r="B71" s="67" t="s">
        <v>418</v>
      </c>
      <c r="C71" s="67" t="s">
        <v>419</v>
      </c>
      <c r="D71" s="67" t="s">
        <v>570</v>
      </c>
    </row>
    <row r="72" spans="2:4" ht="38.25">
      <c r="B72" s="67" t="s">
        <v>463</v>
      </c>
      <c r="C72" s="67" t="s">
        <v>420</v>
      </c>
      <c r="D72" s="67" t="s">
        <v>578</v>
      </c>
    </row>
    <row r="73" spans="2:4" ht="114.75">
      <c r="B73" s="67" t="s">
        <v>421</v>
      </c>
      <c r="C73" s="67" t="s">
        <v>453</v>
      </c>
      <c r="D73" s="67" t="s">
        <v>579</v>
      </c>
    </row>
    <row r="74" spans="2:4" ht="63.75">
      <c r="B74" s="67" t="s">
        <v>524</v>
      </c>
      <c r="C74" s="67" t="s">
        <v>525</v>
      </c>
      <c r="D74" s="67" t="s">
        <v>580</v>
      </c>
    </row>
    <row r="75" spans="2:4" ht="284.45" customHeight="1">
      <c r="B75" s="67" t="s">
        <v>526</v>
      </c>
      <c r="C75" s="67" t="s">
        <v>527</v>
      </c>
      <c r="D75" s="67" t="s">
        <v>650</v>
      </c>
    </row>
    <row r="76" spans="2:4">
      <c r="B76" s="54"/>
      <c r="C76" s="59"/>
      <c r="D76" s="67"/>
    </row>
    <row r="77" spans="2:4">
      <c r="B77" s="54"/>
      <c r="C77" s="59"/>
      <c r="D77" s="67"/>
    </row>
    <row r="78" spans="2:4">
      <c r="B78" s="54"/>
      <c r="C78" s="59"/>
      <c r="D78" s="67"/>
    </row>
    <row r="79" spans="2:4">
      <c r="B79" s="54"/>
      <c r="C79" s="59"/>
      <c r="D79" s="67"/>
    </row>
    <row r="80" spans="2:4">
      <c r="B80" s="54"/>
      <c r="C80" s="59"/>
      <c r="D80" s="67"/>
    </row>
    <row r="81" spans="2:4">
      <c r="B81" s="54"/>
      <c r="C81" s="59"/>
      <c r="D81" s="67"/>
    </row>
    <row r="82" spans="2:4">
      <c r="B82" s="54"/>
      <c r="C82" s="59"/>
      <c r="D82" s="67"/>
    </row>
    <row r="83" spans="2:4">
      <c r="B83" s="54"/>
      <c r="C83" s="59"/>
      <c r="D83" s="67"/>
    </row>
    <row r="84" spans="2:4">
      <c r="B84" s="54"/>
      <c r="C84" s="59"/>
      <c r="D84" s="67"/>
    </row>
    <row r="85" spans="2:4" ht="15" thickBot="1">
      <c r="B85" s="54"/>
      <c r="C85" s="59"/>
      <c r="D85" s="68"/>
    </row>
    <row r="87" spans="2:4">
      <c r="B87" s="45" t="s">
        <v>19</v>
      </c>
    </row>
    <row r="88" spans="2:4">
      <c r="B88" s="12"/>
      <c r="C88" s="6" t="s">
        <v>20</v>
      </c>
    </row>
    <row r="89" spans="2:4">
      <c r="B89" s="44"/>
      <c r="C89" s="6" t="s">
        <v>21</v>
      </c>
    </row>
    <row r="90" spans="2:4">
      <c r="B90" s="13"/>
      <c r="C90" s="6" t="s">
        <v>22</v>
      </c>
    </row>
  </sheetData>
  <autoFilter ref="B16:D75"/>
  <mergeCells count="1">
    <mergeCell ref="B7:D14"/>
  </mergeCells>
  <pageMargins left="0.70866141732283472" right="0.70866141732283472" top="0.74803149606299213" bottom="0.74803149606299213" header="0.31496062992125984" footer="0.31496062992125984"/>
  <pageSetup paperSize="9" scale="66" fitToHeight="0" orientation="landscape" r:id="rId1"/>
  <headerFooter>
    <oddHeader>&amp;L&amp;F&amp;C&amp;A&amp;ROFFICIAL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21"/>
  <sheetViews>
    <sheetView topLeftCell="A8" zoomScale="90" zoomScaleNormal="90" workbookViewId="0">
      <selection activeCell="C29" sqref="C29"/>
    </sheetView>
  </sheetViews>
  <sheetFormatPr defaultColWidth="9" defaultRowHeight="14.25"/>
  <cols>
    <col min="1" max="1" width="0.875" style="1" customWidth="1"/>
    <col min="2" max="2" width="12.625" style="1" customWidth="1"/>
    <col min="3" max="3" width="82.375" style="1" customWidth="1"/>
    <col min="4" max="4" width="60.625" style="1" customWidth="1"/>
    <col min="5" max="5" width="24.625" style="1" customWidth="1"/>
    <col min="6" max="16384" width="9" style="1"/>
  </cols>
  <sheetData>
    <row r="1" spans="2:5" ht="20.100000000000001" customHeight="1" thickBot="1">
      <c r="B1" s="4" t="s">
        <v>0</v>
      </c>
      <c r="C1" s="5"/>
      <c r="D1" s="5"/>
      <c r="E1" s="5"/>
    </row>
    <row r="2" spans="2:5" ht="15" thickTop="1"/>
    <row r="3" spans="2:5" ht="15">
      <c r="B3" s="3" t="s">
        <v>34</v>
      </c>
      <c r="E3" s="20" t="str">
        <f>'RP1'!$J$3</f>
        <v>Dŵr Cymru</v>
      </c>
    </row>
    <row r="4" spans="2:5" ht="15">
      <c r="E4" s="20" t="str">
        <f>'RP1'!$J$4</f>
        <v>WSH</v>
      </c>
    </row>
    <row r="5" spans="2:5" ht="18">
      <c r="B5" s="2" t="s">
        <v>35</v>
      </c>
    </row>
    <row r="6" spans="2:5" ht="15" thickBot="1"/>
    <row r="7" spans="2:5" ht="15" thickTop="1">
      <c r="B7" s="94" t="s">
        <v>36</v>
      </c>
      <c r="C7" s="95"/>
      <c r="D7" s="95"/>
      <c r="E7" s="96"/>
    </row>
    <row r="8" spans="2:5">
      <c r="B8" s="97"/>
      <c r="C8" s="98"/>
      <c r="D8" s="98"/>
      <c r="E8" s="99"/>
    </row>
    <row r="9" spans="2:5">
      <c r="B9" s="97"/>
      <c r="C9" s="98"/>
      <c r="D9" s="98"/>
      <c r="E9" s="99"/>
    </row>
    <row r="10" spans="2:5">
      <c r="B10" s="97"/>
      <c r="C10" s="98"/>
      <c r="D10" s="98"/>
      <c r="E10" s="99"/>
    </row>
    <row r="11" spans="2:5">
      <c r="B11" s="97"/>
      <c r="C11" s="98"/>
      <c r="D11" s="98"/>
      <c r="E11" s="99"/>
    </row>
    <row r="12" spans="2:5">
      <c r="B12" s="97"/>
      <c r="C12" s="98"/>
      <c r="D12" s="98"/>
      <c r="E12" s="99"/>
    </row>
    <row r="13" spans="2:5">
      <c r="B13" s="97"/>
      <c r="C13" s="98"/>
      <c r="D13" s="98"/>
      <c r="E13" s="99"/>
    </row>
    <row r="14" spans="2:5" ht="15" thickBot="1">
      <c r="B14" s="100"/>
      <c r="C14" s="101"/>
      <c r="D14" s="101"/>
      <c r="E14" s="102"/>
    </row>
    <row r="15" spans="2:5" ht="15.75" thickTop="1" thickBot="1"/>
    <row r="16" spans="2:5" ht="30" customHeight="1" thickBot="1">
      <c r="B16" s="31" t="s">
        <v>37</v>
      </c>
      <c r="C16" s="33" t="s">
        <v>38</v>
      </c>
      <c r="D16" s="62" t="s">
        <v>39</v>
      </c>
      <c r="E16" s="34" t="s">
        <v>13</v>
      </c>
    </row>
    <row r="17" spans="2:5" ht="25.5">
      <c r="B17" s="37" t="str">
        <f>IF(C17="","",$E$4&amp;"."&amp;'Data validation'!$J4)</f>
        <v>WSH.DD001</v>
      </c>
      <c r="C17" s="69" t="s">
        <v>339</v>
      </c>
      <c r="D17" s="69" t="s">
        <v>625</v>
      </c>
      <c r="E17" s="55" t="s">
        <v>480</v>
      </c>
    </row>
    <row r="18" spans="2:5" ht="25.5">
      <c r="B18" s="21" t="str">
        <f>IF(C18="","",$E$4&amp;"."&amp;'Data validation'!$J5)</f>
        <v>WSH.DD002</v>
      </c>
      <c r="C18" s="69" t="s">
        <v>644</v>
      </c>
      <c r="D18" s="70" t="s">
        <v>626</v>
      </c>
      <c r="E18" s="74" t="s">
        <v>483</v>
      </c>
    </row>
    <row r="19" spans="2:5" ht="25.5">
      <c r="B19" s="21" t="str">
        <f>IF(C19="","",$E$4&amp;"."&amp;'Data validation'!$J6)</f>
        <v>WSH.DD003</v>
      </c>
      <c r="C19" s="84" t="s">
        <v>340</v>
      </c>
      <c r="D19" s="70" t="s">
        <v>628</v>
      </c>
      <c r="E19" s="74" t="s">
        <v>627</v>
      </c>
    </row>
    <row r="20" spans="2:5" ht="38.25">
      <c r="B20" s="21" t="str">
        <f>IF(C20="","",$E$4&amp;"."&amp;'Data validation'!$J7)</f>
        <v>WSH.DD004</v>
      </c>
      <c r="C20" s="69" t="s">
        <v>629</v>
      </c>
      <c r="D20" s="70" t="s">
        <v>641</v>
      </c>
      <c r="E20" s="74" t="s">
        <v>631</v>
      </c>
    </row>
    <row r="21" spans="2:5" ht="38.25">
      <c r="B21" s="21" t="str">
        <f>IF(C21="","",$E$4&amp;"."&amp;'Data validation'!$J8)</f>
        <v>WSH.DD005</v>
      </c>
      <c r="C21" s="69" t="s">
        <v>642</v>
      </c>
      <c r="D21" s="70" t="s">
        <v>653</v>
      </c>
      <c r="E21" s="74" t="s">
        <v>630</v>
      </c>
    </row>
    <row r="22" spans="2:5" ht="25.5">
      <c r="B22" s="21" t="str">
        <f>IF(C22="","",$E$4&amp;"."&amp;'Data validation'!$J9)</f>
        <v>WSH.DD006</v>
      </c>
      <c r="C22" s="69" t="s">
        <v>643</v>
      </c>
      <c r="D22" s="70" t="s">
        <v>633</v>
      </c>
      <c r="E22" s="74" t="s">
        <v>632</v>
      </c>
    </row>
    <row r="23" spans="2:5">
      <c r="B23" s="21" t="str">
        <f>IF(C23="","",$E$4&amp;"."&amp;'Data validation'!$J10)</f>
        <v>WSH.DD007</v>
      </c>
      <c r="C23" s="69" t="s">
        <v>645</v>
      </c>
      <c r="D23" s="70" t="s">
        <v>634</v>
      </c>
      <c r="E23" s="74" t="s">
        <v>635</v>
      </c>
    </row>
    <row r="24" spans="2:5" ht="25.5">
      <c r="B24" s="21" t="str">
        <f>IF(C24="","",$E$4&amp;"."&amp;'Data validation'!$J11)</f>
        <v>WSH.DD008</v>
      </c>
      <c r="C24" s="69" t="s">
        <v>646</v>
      </c>
      <c r="D24" s="70" t="s">
        <v>636</v>
      </c>
      <c r="E24" s="74" t="s">
        <v>637</v>
      </c>
    </row>
    <row r="25" spans="2:5" ht="25.5">
      <c r="B25" s="21" t="str">
        <f>IF(C25="","",$E$4&amp;"."&amp;'Data validation'!$J12)</f>
        <v>WSH.DD009</v>
      </c>
      <c r="C25" s="69" t="s">
        <v>640</v>
      </c>
      <c r="D25" s="70" t="s">
        <v>639</v>
      </c>
      <c r="E25" s="74" t="s">
        <v>638</v>
      </c>
    </row>
    <row r="26" spans="2:5">
      <c r="B26" s="21" t="str">
        <f>IF(C26="","",$E$4&amp;"."&amp;'Data validation'!$J13)</f>
        <v>WSH.DD010</v>
      </c>
      <c r="C26" s="69" t="s">
        <v>654</v>
      </c>
      <c r="D26" s="70" t="s">
        <v>634</v>
      </c>
      <c r="E26" s="74" t="s">
        <v>651</v>
      </c>
    </row>
    <row r="27" spans="2:5">
      <c r="B27" s="21" t="str">
        <f>IF(C27="","",$E$4&amp;"."&amp;'Data validation'!$J14)</f>
        <v>WSH.DD011</v>
      </c>
      <c r="C27" s="69" t="s">
        <v>655</v>
      </c>
      <c r="D27" s="70" t="s">
        <v>634</v>
      </c>
      <c r="E27" s="74" t="s">
        <v>652</v>
      </c>
    </row>
    <row r="28" spans="2:5">
      <c r="B28" s="21" t="str">
        <f>IF(C28="","",$E$4&amp;"."&amp;'Data validation'!$J15)</f>
        <v>WSH.DD012</v>
      </c>
      <c r="C28" s="69" t="s">
        <v>592</v>
      </c>
      <c r="D28" s="70" t="s">
        <v>660</v>
      </c>
      <c r="E28" s="74" t="s">
        <v>658</v>
      </c>
    </row>
    <row r="29" spans="2:5" ht="38.25">
      <c r="B29" s="21" t="str">
        <f>IF(C29="","",$E$4&amp;"."&amp;'Data validation'!$J16)</f>
        <v>WSH.DD013</v>
      </c>
      <c r="C29" s="69" t="s">
        <v>593</v>
      </c>
      <c r="D29" s="70" t="s">
        <v>662</v>
      </c>
      <c r="E29" s="74" t="s">
        <v>659</v>
      </c>
    </row>
    <row r="30" spans="2:5" ht="25.5">
      <c r="B30" s="21" t="str">
        <f>IF(C30="","",$E$4&amp;"."&amp;'Data validation'!$J17)</f>
        <v>WSH.DD014</v>
      </c>
      <c r="C30" s="69" t="s">
        <v>656</v>
      </c>
      <c r="D30" s="70" t="s">
        <v>661</v>
      </c>
      <c r="E30" s="74" t="s">
        <v>657</v>
      </c>
    </row>
    <row r="31" spans="2:5">
      <c r="B31" s="21" t="str">
        <f>IF(C31="","",$E$4&amp;"."&amp;'Data validation'!$J18)</f>
        <v/>
      </c>
      <c r="C31" s="69"/>
      <c r="D31" s="70"/>
      <c r="E31" s="74"/>
    </row>
    <row r="32" spans="2:5">
      <c r="B32" s="21" t="str">
        <f>IF(C32="","",$E$4&amp;"."&amp;'Data validation'!$J19)</f>
        <v/>
      </c>
      <c r="C32" s="69"/>
      <c r="D32" s="70"/>
      <c r="E32" s="74"/>
    </row>
    <row r="33" spans="2:5">
      <c r="B33" s="21" t="str">
        <f>IF(C33="","",$E$4&amp;"."&amp;'Data validation'!$J20)</f>
        <v/>
      </c>
      <c r="C33" s="69"/>
      <c r="D33" s="70"/>
      <c r="E33" s="74"/>
    </row>
    <row r="34" spans="2:5">
      <c r="B34" s="21" t="str">
        <f>IF(C34="","",$E$4&amp;"."&amp;'Data validation'!$J21)</f>
        <v/>
      </c>
      <c r="C34" s="69"/>
      <c r="D34" s="70"/>
      <c r="E34" s="74"/>
    </row>
    <row r="35" spans="2:5">
      <c r="B35" s="21" t="str">
        <f>IF(C35="","",$E$4&amp;"."&amp;'Data validation'!$J22)</f>
        <v/>
      </c>
      <c r="C35" s="69"/>
      <c r="D35" s="70"/>
      <c r="E35" s="74"/>
    </row>
    <row r="36" spans="2:5">
      <c r="B36" s="21" t="str">
        <f>IF(C36="","",$E$4&amp;"."&amp;'Data validation'!$J23)</f>
        <v/>
      </c>
      <c r="C36" s="69"/>
      <c r="D36" s="70"/>
      <c r="E36" s="74"/>
    </row>
    <row r="37" spans="2:5">
      <c r="B37" s="21" t="str">
        <f>IF(C37="","",$E$4&amp;"."&amp;'Data validation'!$J24)</f>
        <v/>
      </c>
      <c r="C37" s="69"/>
      <c r="D37" s="70"/>
      <c r="E37" s="74"/>
    </row>
    <row r="38" spans="2:5">
      <c r="B38" s="21" t="str">
        <f>IF(C38="","",$E$4&amp;"."&amp;'Data validation'!$J25)</f>
        <v/>
      </c>
      <c r="C38" s="69"/>
      <c r="D38" s="70"/>
      <c r="E38" s="74"/>
    </row>
    <row r="39" spans="2:5">
      <c r="B39" s="21" t="str">
        <f>IF(C39="","",$E$4&amp;"."&amp;'Data validation'!$J26)</f>
        <v/>
      </c>
      <c r="C39" s="69"/>
      <c r="D39" s="70"/>
      <c r="E39" s="74"/>
    </row>
    <row r="40" spans="2:5">
      <c r="B40" s="21" t="str">
        <f>IF(C40="","",$E$4&amp;"."&amp;'Data validation'!$J27)</f>
        <v/>
      </c>
      <c r="C40" s="69"/>
      <c r="D40" s="70"/>
      <c r="E40" s="74"/>
    </row>
    <row r="41" spans="2:5">
      <c r="B41" s="21" t="str">
        <f>IF(C41="","",$E$4&amp;"."&amp;'Data validation'!$J28)</f>
        <v/>
      </c>
      <c r="C41" s="69"/>
      <c r="D41" s="70"/>
      <c r="E41" s="74"/>
    </row>
    <row r="42" spans="2:5">
      <c r="B42" s="21" t="str">
        <f>IF(C42="","",$E$4&amp;"."&amp;'Data validation'!$J29)</f>
        <v/>
      </c>
      <c r="C42" s="69"/>
      <c r="D42" s="70"/>
      <c r="E42" s="74"/>
    </row>
    <row r="43" spans="2:5">
      <c r="B43" s="21" t="str">
        <f>IF(C43="","",$E$4&amp;"."&amp;'Data validation'!$J30)</f>
        <v/>
      </c>
      <c r="C43" s="69"/>
      <c r="D43" s="70"/>
      <c r="E43" s="74"/>
    </row>
    <row r="44" spans="2:5">
      <c r="B44" s="21" t="str">
        <f>IF(C44="","",$E$4&amp;"."&amp;'Data validation'!$J31)</f>
        <v/>
      </c>
      <c r="C44" s="69"/>
      <c r="D44" s="70"/>
      <c r="E44" s="74"/>
    </row>
    <row r="45" spans="2:5">
      <c r="B45" s="21" t="str">
        <f>IF(C45="","",$E$4&amp;"."&amp;'Data validation'!$J32)</f>
        <v/>
      </c>
      <c r="C45" s="69"/>
      <c r="D45" s="70"/>
      <c r="E45" s="74"/>
    </row>
    <row r="46" spans="2:5">
      <c r="B46" s="21" t="str">
        <f>IF(C46="","",$E$4&amp;"."&amp;'Data validation'!$J33)</f>
        <v/>
      </c>
      <c r="C46" s="69"/>
      <c r="D46" s="70"/>
      <c r="E46" s="74"/>
    </row>
    <row r="47" spans="2:5">
      <c r="B47" s="21" t="str">
        <f>IF(C47="","",$E$4&amp;"."&amp;'Data validation'!$J34)</f>
        <v/>
      </c>
      <c r="C47" s="69"/>
      <c r="D47" s="70"/>
      <c r="E47" s="74"/>
    </row>
    <row r="48" spans="2:5">
      <c r="B48" s="21" t="str">
        <f>IF(C48="","",$E$4&amp;"."&amp;'Data validation'!$J35)</f>
        <v/>
      </c>
      <c r="C48" s="69"/>
      <c r="D48" s="70"/>
      <c r="E48" s="74"/>
    </row>
    <row r="49" spans="2:5">
      <c r="B49" s="21" t="str">
        <f>IF(C49="","",$E$4&amp;"."&amp;'Data validation'!$J36)</f>
        <v/>
      </c>
      <c r="C49" s="69"/>
      <c r="D49" s="70"/>
      <c r="E49" s="74"/>
    </row>
    <row r="50" spans="2:5">
      <c r="B50" s="21" t="str">
        <f>IF(C50="","",$E$4&amp;"."&amp;'Data validation'!$J37)</f>
        <v/>
      </c>
      <c r="C50" s="69"/>
      <c r="D50" s="70"/>
      <c r="E50" s="74"/>
    </row>
    <row r="51" spans="2:5">
      <c r="B51" s="21" t="str">
        <f>IF(C51="","",$E$4&amp;"."&amp;'Data validation'!$J38)</f>
        <v/>
      </c>
      <c r="C51" s="69"/>
      <c r="D51" s="70"/>
      <c r="E51" s="74"/>
    </row>
    <row r="52" spans="2:5">
      <c r="B52" s="21" t="str">
        <f>IF(C52="","",$E$4&amp;"."&amp;'Data validation'!$J39)</f>
        <v/>
      </c>
      <c r="C52" s="69"/>
      <c r="D52" s="70"/>
      <c r="E52" s="74"/>
    </row>
    <row r="53" spans="2:5">
      <c r="B53" s="21" t="str">
        <f>IF(C53="","",$E$4&amp;"."&amp;'Data validation'!$J40)</f>
        <v/>
      </c>
      <c r="C53" s="69"/>
      <c r="D53" s="70"/>
      <c r="E53" s="74"/>
    </row>
    <row r="54" spans="2:5">
      <c r="B54" s="21" t="str">
        <f>IF(C54="","",$E$4&amp;"."&amp;'Data validation'!$J41)</f>
        <v/>
      </c>
      <c r="C54" s="69"/>
      <c r="D54" s="70"/>
      <c r="E54" s="74"/>
    </row>
    <row r="55" spans="2:5">
      <c r="B55" s="21" t="str">
        <f>IF(C55="","",$E$4&amp;"."&amp;'Data validation'!$J42)</f>
        <v/>
      </c>
      <c r="C55" s="69"/>
      <c r="D55" s="70"/>
      <c r="E55" s="74"/>
    </row>
    <row r="56" spans="2:5">
      <c r="B56" s="21" t="str">
        <f>IF(C56="","",$E$4&amp;"."&amp;'Data validation'!$J43)</f>
        <v/>
      </c>
      <c r="C56" s="69"/>
      <c r="D56" s="70"/>
      <c r="E56" s="74"/>
    </row>
    <row r="57" spans="2:5">
      <c r="B57" s="21" t="str">
        <f>IF(C57="","",$E$4&amp;"."&amp;'Data validation'!$J44)</f>
        <v/>
      </c>
      <c r="C57" s="69"/>
      <c r="D57" s="70"/>
      <c r="E57" s="74"/>
    </row>
    <row r="58" spans="2:5">
      <c r="B58" s="21" t="str">
        <f>IF(C58="","",$E$4&amp;"."&amp;'Data validation'!$J45)</f>
        <v/>
      </c>
      <c r="C58" s="69"/>
      <c r="D58" s="70"/>
      <c r="E58" s="74"/>
    </row>
    <row r="59" spans="2:5">
      <c r="B59" s="21" t="str">
        <f>IF(C59="","",$E$4&amp;"."&amp;'Data validation'!$J46)</f>
        <v/>
      </c>
      <c r="C59" s="69"/>
      <c r="D59" s="70"/>
      <c r="E59" s="74"/>
    </row>
    <row r="60" spans="2:5">
      <c r="B60" s="21" t="str">
        <f>IF(C60="","",$E$4&amp;"."&amp;'Data validation'!$J47)</f>
        <v/>
      </c>
      <c r="C60" s="69"/>
      <c r="D60" s="70"/>
      <c r="E60" s="74"/>
    </row>
    <row r="61" spans="2:5">
      <c r="B61" s="21" t="str">
        <f>IF(C61="","",$E$4&amp;"."&amp;'Data validation'!$J48)</f>
        <v/>
      </c>
      <c r="C61" s="69"/>
      <c r="D61" s="70"/>
      <c r="E61" s="74"/>
    </row>
    <row r="62" spans="2:5">
      <c r="B62" s="21" t="str">
        <f>IF(C62="","",$E$4&amp;"."&amp;'Data validation'!$J49)</f>
        <v/>
      </c>
      <c r="C62" s="69"/>
      <c r="D62" s="70"/>
      <c r="E62" s="74"/>
    </row>
    <row r="63" spans="2:5">
      <c r="B63" s="21" t="str">
        <f>IF(C63="","",$E$4&amp;"."&amp;'Data validation'!$J50)</f>
        <v/>
      </c>
      <c r="C63" s="69"/>
      <c r="D63" s="70"/>
      <c r="E63" s="74"/>
    </row>
    <row r="64" spans="2:5">
      <c r="B64" s="21" t="str">
        <f>IF(C64="","",$E$4&amp;"."&amp;'Data validation'!$J51)</f>
        <v/>
      </c>
      <c r="C64" s="69"/>
      <c r="D64" s="70"/>
      <c r="E64" s="74"/>
    </row>
    <row r="65" spans="2:5">
      <c r="B65" s="21" t="str">
        <f>IF(C65="","",$E$4&amp;"."&amp;'Data validation'!$J52)</f>
        <v/>
      </c>
      <c r="C65" s="69"/>
      <c r="D65" s="70"/>
      <c r="E65" s="74"/>
    </row>
    <row r="66" spans="2:5">
      <c r="B66" s="21" t="str">
        <f>IF(C66="","",$E$4&amp;"."&amp;'Data validation'!$J53)</f>
        <v/>
      </c>
      <c r="C66" s="69"/>
      <c r="D66" s="70"/>
      <c r="E66" s="74"/>
    </row>
    <row r="67" spans="2:5">
      <c r="B67" s="21" t="str">
        <f>IF(C67="","",$E$4&amp;"."&amp;'Data validation'!$J54)</f>
        <v/>
      </c>
      <c r="C67" s="69"/>
      <c r="D67" s="70"/>
      <c r="E67" s="74"/>
    </row>
    <row r="68" spans="2:5">
      <c r="B68" s="21" t="str">
        <f>IF(C68="","",$E$4&amp;"."&amp;'Data validation'!$J55)</f>
        <v/>
      </c>
      <c r="C68" s="69"/>
      <c r="D68" s="70"/>
      <c r="E68" s="74"/>
    </row>
    <row r="69" spans="2:5">
      <c r="B69" s="21" t="str">
        <f>IF(C69="","",$E$4&amp;"."&amp;'Data validation'!$J56)</f>
        <v/>
      </c>
      <c r="C69" s="69"/>
      <c r="D69" s="70"/>
      <c r="E69" s="74"/>
    </row>
    <row r="70" spans="2:5">
      <c r="B70" s="21" t="str">
        <f>IF(C70="","",$E$4&amp;"."&amp;'Data validation'!$J57)</f>
        <v/>
      </c>
      <c r="C70" s="69"/>
      <c r="D70" s="70"/>
      <c r="E70" s="74"/>
    </row>
    <row r="71" spans="2:5">
      <c r="B71" s="21" t="str">
        <f>IF(C71="","",$E$4&amp;"."&amp;'Data validation'!$J58)</f>
        <v/>
      </c>
      <c r="C71" s="69"/>
      <c r="D71" s="70"/>
      <c r="E71" s="74"/>
    </row>
    <row r="72" spans="2:5">
      <c r="B72" s="21" t="str">
        <f>IF(C72="","",$E$4&amp;"."&amp;'Data validation'!$J59)</f>
        <v/>
      </c>
      <c r="C72" s="69"/>
      <c r="D72" s="70"/>
      <c r="E72" s="74"/>
    </row>
    <row r="73" spans="2:5">
      <c r="B73" s="21" t="str">
        <f>IF(C73="","",$E$4&amp;"."&amp;'Data validation'!$J60)</f>
        <v/>
      </c>
      <c r="C73" s="69"/>
      <c r="D73" s="70"/>
      <c r="E73" s="74"/>
    </row>
    <row r="74" spans="2:5">
      <c r="B74" s="21" t="str">
        <f>IF(C74="","",$E$4&amp;"."&amp;'Data validation'!$J61)</f>
        <v/>
      </c>
      <c r="C74" s="69"/>
      <c r="D74" s="70"/>
      <c r="E74" s="74"/>
    </row>
    <row r="75" spans="2:5">
      <c r="B75" s="21" t="str">
        <f>IF(C75="","",$E$4&amp;"."&amp;'Data validation'!$J62)</f>
        <v/>
      </c>
      <c r="C75" s="69"/>
      <c r="D75" s="70"/>
      <c r="E75" s="74"/>
    </row>
    <row r="76" spans="2:5">
      <c r="B76" s="21" t="str">
        <f>IF(C76="","",$E$4&amp;"."&amp;'Data validation'!$J63)</f>
        <v/>
      </c>
      <c r="C76" s="69"/>
      <c r="D76" s="70"/>
      <c r="E76" s="74"/>
    </row>
    <row r="77" spans="2:5">
      <c r="B77" s="21" t="str">
        <f>IF(C77="","",$E$4&amp;"."&amp;'Data validation'!$J64)</f>
        <v/>
      </c>
      <c r="C77" s="69"/>
      <c r="D77" s="70"/>
      <c r="E77" s="74"/>
    </row>
    <row r="78" spans="2:5">
      <c r="B78" s="21" t="str">
        <f>IF(C78="","",$E$4&amp;"."&amp;'Data validation'!$J65)</f>
        <v/>
      </c>
      <c r="C78" s="69"/>
      <c r="D78" s="70"/>
      <c r="E78" s="74"/>
    </row>
    <row r="79" spans="2:5">
      <c r="B79" s="21" t="str">
        <f>IF(C79="","",$E$4&amp;"."&amp;'Data validation'!$J66)</f>
        <v/>
      </c>
      <c r="C79" s="69"/>
      <c r="D79" s="70"/>
      <c r="E79" s="74"/>
    </row>
    <row r="80" spans="2:5">
      <c r="B80" s="21" t="str">
        <f>IF(C80="","",$E$4&amp;"."&amp;'Data validation'!$J67)</f>
        <v/>
      </c>
      <c r="C80" s="69"/>
      <c r="D80" s="70"/>
      <c r="E80" s="74"/>
    </row>
    <row r="81" spans="2:5">
      <c r="B81" s="21" t="str">
        <f>IF(C81="","",$E$4&amp;"."&amp;'Data validation'!$J68)</f>
        <v/>
      </c>
      <c r="C81" s="69"/>
      <c r="D81" s="70"/>
      <c r="E81" s="74"/>
    </row>
    <row r="82" spans="2:5">
      <c r="B82" s="21" t="str">
        <f>IF(C82="","",$E$4&amp;"."&amp;'Data validation'!$J69)</f>
        <v/>
      </c>
      <c r="C82" s="69"/>
      <c r="D82" s="70"/>
      <c r="E82" s="74"/>
    </row>
    <row r="83" spans="2:5">
      <c r="B83" s="21" t="str">
        <f>IF(C83="","",$E$4&amp;"."&amp;'Data validation'!$J70)</f>
        <v/>
      </c>
      <c r="C83" s="69"/>
      <c r="D83" s="70"/>
      <c r="E83" s="74"/>
    </row>
    <row r="84" spans="2:5">
      <c r="B84" s="21" t="str">
        <f>IF(C84="","",$E$4&amp;"."&amp;'Data validation'!$J71)</f>
        <v/>
      </c>
      <c r="C84" s="69"/>
      <c r="D84" s="70"/>
      <c r="E84" s="74"/>
    </row>
    <row r="85" spans="2:5">
      <c r="B85" s="21" t="str">
        <f>IF(C85="","",$E$4&amp;"."&amp;'Data validation'!$J72)</f>
        <v/>
      </c>
      <c r="C85" s="69"/>
      <c r="D85" s="70"/>
      <c r="E85" s="74"/>
    </row>
    <row r="86" spans="2:5">
      <c r="B86" s="21" t="str">
        <f>IF(C86="","",$E$4&amp;"."&amp;'Data validation'!$J73)</f>
        <v/>
      </c>
      <c r="C86" s="69"/>
      <c r="D86" s="70"/>
      <c r="E86" s="74"/>
    </row>
    <row r="87" spans="2:5">
      <c r="B87" s="21" t="str">
        <f>IF(C87="","",$E$4&amp;"."&amp;'Data validation'!$J74)</f>
        <v/>
      </c>
      <c r="C87" s="69"/>
      <c r="D87" s="70"/>
      <c r="E87" s="74"/>
    </row>
    <row r="88" spans="2:5">
      <c r="B88" s="21" t="str">
        <f>IF(C88="","",$E$4&amp;"."&amp;'Data validation'!$J75)</f>
        <v/>
      </c>
      <c r="C88" s="69"/>
      <c r="D88" s="70"/>
      <c r="E88" s="74"/>
    </row>
    <row r="89" spans="2:5">
      <c r="B89" s="21" t="str">
        <f>IF(C89="","",$E$4&amp;"."&amp;'Data validation'!$J76)</f>
        <v/>
      </c>
      <c r="C89" s="69"/>
      <c r="D89" s="70"/>
      <c r="E89" s="74"/>
    </row>
    <row r="90" spans="2:5">
      <c r="B90" s="21" t="str">
        <f>IF(C90="","",$E$4&amp;"."&amp;'Data validation'!$J77)</f>
        <v/>
      </c>
      <c r="C90" s="69"/>
      <c r="D90" s="70"/>
      <c r="E90" s="74"/>
    </row>
    <row r="91" spans="2:5">
      <c r="B91" s="21" t="str">
        <f>IF(C91="","",$E$4&amp;"."&amp;'Data validation'!$J78)</f>
        <v/>
      </c>
      <c r="C91" s="69"/>
      <c r="D91" s="70"/>
      <c r="E91" s="74"/>
    </row>
    <row r="92" spans="2:5">
      <c r="B92" s="21" t="str">
        <f>IF(C92="","",$E$4&amp;"."&amp;'Data validation'!$J79)</f>
        <v/>
      </c>
      <c r="C92" s="69"/>
      <c r="D92" s="70"/>
      <c r="E92" s="74"/>
    </row>
    <row r="93" spans="2:5">
      <c r="B93" s="21" t="str">
        <f>IF(C93="","",$E$4&amp;"."&amp;'Data validation'!$J80)</f>
        <v/>
      </c>
      <c r="C93" s="69"/>
      <c r="D93" s="70"/>
      <c r="E93" s="74"/>
    </row>
    <row r="94" spans="2:5">
      <c r="B94" s="21" t="str">
        <f>IF(C94="","",$E$4&amp;"."&amp;'Data validation'!$J81)</f>
        <v/>
      </c>
      <c r="C94" s="69"/>
      <c r="D94" s="70"/>
      <c r="E94" s="74"/>
    </row>
    <row r="95" spans="2:5">
      <c r="B95" s="21" t="str">
        <f>IF(C95="","",$E$4&amp;"."&amp;'Data validation'!$J82)</f>
        <v/>
      </c>
      <c r="C95" s="69"/>
      <c r="D95" s="70"/>
      <c r="E95" s="74"/>
    </row>
    <row r="96" spans="2:5">
      <c r="B96" s="21" t="str">
        <f>IF(C96="","",$E$4&amp;"."&amp;'Data validation'!$J83)</f>
        <v/>
      </c>
      <c r="C96" s="69"/>
      <c r="D96" s="70"/>
      <c r="E96" s="74"/>
    </row>
    <row r="97" spans="2:5">
      <c r="B97" s="21" t="str">
        <f>IF(C97="","",$E$4&amp;"."&amp;'Data validation'!$J84)</f>
        <v/>
      </c>
      <c r="C97" s="69"/>
      <c r="D97" s="70"/>
      <c r="E97" s="74"/>
    </row>
    <row r="98" spans="2:5">
      <c r="B98" s="21" t="str">
        <f>IF(C98="","",$E$4&amp;"."&amp;'Data validation'!$J85)</f>
        <v/>
      </c>
      <c r="C98" s="69"/>
      <c r="D98" s="70"/>
      <c r="E98" s="74"/>
    </row>
    <row r="99" spans="2:5">
      <c r="B99" s="21" t="str">
        <f>IF(C99="","",$E$4&amp;"."&amp;'Data validation'!$J86)</f>
        <v/>
      </c>
      <c r="C99" s="69"/>
      <c r="D99" s="70"/>
      <c r="E99" s="74"/>
    </row>
    <row r="100" spans="2:5">
      <c r="B100" s="21" t="str">
        <f>IF(C100="","",$E$4&amp;"."&amp;'Data validation'!$J87)</f>
        <v/>
      </c>
      <c r="C100" s="69"/>
      <c r="D100" s="70"/>
      <c r="E100" s="74"/>
    </row>
    <row r="101" spans="2:5">
      <c r="B101" s="21" t="str">
        <f>IF(C101="","",$E$4&amp;"."&amp;'Data validation'!$J88)</f>
        <v/>
      </c>
      <c r="C101" s="69"/>
      <c r="D101" s="70"/>
      <c r="E101" s="74"/>
    </row>
    <row r="102" spans="2:5">
      <c r="B102" s="21" t="str">
        <f>IF(C102="","",$E$4&amp;"."&amp;'Data validation'!$J89)</f>
        <v/>
      </c>
      <c r="C102" s="69"/>
      <c r="D102" s="70"/>
      <c r="E102" s="74"/>
    </row>
    <row r="103" spans="2:5">
      <c r="B103" s="21" t="str">
        <f>IF(C103="","",$E$4&amp;"."&amp;'Data validation'!$J90)</f>
        <v/>
      </c>
      <c r="C103" s="69"/>
      <c r="D103" s="70"/>
      <c r="E103" s="74"/>
    </row>
    <row r="104" spans="2:5">
      <c r="B104" s="21" t="str">
        <f>IF(C104="","",$E$4&amp;"."&amp;'Data validation'!$J91)</f>
        <v/>
      </c>
      <c r="C104" s="69"/>
      <c r="D104" s="70"/>
      <c r="E104" s="74"/>
    </row>
    <row r="105" spans="2:5">
      <c r="B105" s="21" t="str">
        <f>IF(C105="","",$E$4&amp;"."&amp;'Data validation'!$J92)</f>
        <v/>
      </c>
      <c r="C105" s="69"/>
      <c r="D105" s="70"/>
      <c r="E105" s="74"/>
    </row>
    <row r="106" spans="2:5">
      <c r="B106" s="21" t="str">
        <f>IF(C106="","",$E$4&amp;"."&amp;'Data validation'!$J93)</f>
        <v/>
      </c>
      <c r="C106" s="69"/>
      <c r="D106" s="70"/>
      <c r="E106" s="74"/>
    </row>
    <row r="107" spans="2:5">
      <c r="B107" s="21" t="str">
        <f>IF(C107="","",$E$4&amp;"."&amp;'Data validation'!$J94)</f>
        <v/>
      </c>
      <c r="C107" s="69"/>
      <c r="D107" s="70"/>
      <c r="E107" s="74"/>
    </row>
    <row r="108" spans="2:5">
      <c r="B108" s="21" t="str">
        <f>IF(C108="","",$E$4&amp;"."&amp;'Data validation'!$J95)</f>
        <v/>
      </c>
      <c r="C108" s="69"/>
      <c r="D108" s="70"/>
      <c r="E108" s="74"/>
    </row>
    <row r="109" spans="2:5">
      <c r="B109" s="21" t="str">
        <f>IF(C109="","",$E$4&amp;"."&amp;'Data validation'!$J96)</f>
        <v/>
      </c>
      <c r="C109" s="69"/>
      <c r="D109" s="70"/>
      <c r="E109" s="74"/>
    </row>
    <row r="110" spans="2:5">
      <c r="B110" s="21" t="str">
        <f>IF(C110="","",$E$4&amp;"."&amp;'Data validation'!$J97)</f>
        <v/>
      </c>
      <c r="C110" s="69"/>
      <c r="D110" s="70"/>
      <c r="E110" s="74"/>
    </row>
    <row r="111" spans="2:5">
      <c r="B111" s="21" t="str">
        <f>IF(C111="","",$E$4&amp;"."&amp;'Data validation'!$J98)</f>
        <v/>
      </c>
      <c r="C111" s="69"/>
      <c r="D111" s="70"/>
      <c r="E111" s="74"/>
    </row>
    <row r="112" spans="2:5">
      <c r="B112" s="21" t="str">
        <f>IF(C112="","",$E$4&amp;"."&amp;'Data validation'!$J99)</f>
        <v/>
      </c>
      <c r="C112" s="69"/>
      <c r="D112" s="70"/>
      <c r="E112" s="74"/>
    </row>
    <row r="113" spans="2:5">
      <c r="B113" s="21" t="str">
        <f>IF(C113="","",$E$4&amp;"."&amp;'Data validation'!$J100)</f>
        <v/>
      </c>
      <c r="C113" s="69"/>
      <c r="D113" s="70"/>
      <c r="E113" s="74"/>
    </row>
    <row r="114" spans="2:5">
      <c r="B114" s="21" t="str">
        <f>IF(C114="","",$E$4&amp;"."&amp;'Data validation'!$J101)</f>
        <v/>
      </c>
      <c r="C114" s="69"/>
      <c r="D114" s="70"/>
      <c r="E114" s="74"/>
    </row>
    <row r="115" spans="2:5">
      <c r="B115" s="21" t="str">
        <f>IF(C115="","",$E$4&amp;"."&amp;'Data validation'!$J102)</f>
        <v/>
      </c>
      <c r="C115" s="69"/>
      <c r="D115" s="70"/>
      <c r="E115" s="74"/>
    </row>
    <row r="116" spans="2:5" ht="15" thickBot="1">
      <c r="B116" s="22" t="str">
        <f>IF(C116="","",$E$4&amp;"."&amp;'Data validation'!$J103)</f>
        <v/>
      </c>
      <c r="C116" s="75"/>
      <c r="D116" s="71"/>
      <c r="E116" s="76"/>
    </row>
    <row r="117" spans="2:5">
      <c r="B117" s="6"/>
      <c r="C117" s="6"/>
      <c r="D117" s="6"/>
      <c r="E117" s="6"/>
    </row>
    <row r="118" spans="2:5">
      <c r="B118" s="45" t="s">
        <v>19</v>
      </c>
      <c r="D118" s="6"/>
      <c r="E118" s="6"/>
    </row>
    <row r="119" spans="2:5">
      <c r="B119" s="12"/>
      <c r="C119" s="6" t="s">
        <v>20</v>
      </c>
      <c r="D119" s="6"/>
      <c r="E119" s="6"/>
    </row>
    <row r="120" spans="2:5">
      <c r="B120" s="44"/>
      <c r="C120" s="6" t="s">
        <v>21</v>
      </c>
    </row>
    <row r="121" spans="2:5">
      <c r="B121" s="13"/>
      <c r="C121" s="6" t="s">
        <v>22</v>
      </c>
    </row>
  </sheetData>
  <sheetProtection algorithmName="SHA-512" hashValue="gymIubWfX1bq/hICHLkLD2jtGwLQeCTn7eugfB5GG24zKg24OQfTN++ETm6U/9hWGlWWDZ2G/AA5cz+bHHgK1A==" saltValue="d/m23SA0ILjweFvCAL0Yhw==" spinCount="100000" sheet="1" objects="1" scenarios="1"/>
  <mergeCells count="1">
    <mergeCell ref="B7:E14"/>
  </mergeCells>
  <pageMargins left="0.70866141732283472" right="0.70866141732283472" top="0.74803149606299213" bottom="0.74803149606299213" header="0.31496062992125984" footer="0.31496062992125984"/>
  <pageSetup paperSize="9" scale="66" fitToHeight="0" orientation="landscape" r:id="rId1"/>
  <headerFooter>
    <oddHeader>&amp;L&amp;F&amp;C&amp;A&amp;ROFFICIAL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82"/>
  <sheetViews>
    <sheetView zoomScale="90" zoomScaleNormal="90" workbookViewId="0">
      <selection activeCell="B7" sqref="B7:E14"/>
    </sheetView>
  </sheetViews>
  <sheetFormatPr defaultColWidth="9" defaultRowHeight="14.25"/>
  <cols>
    <col min="1" max="1" width="0.875" style="1" customWidth="1"/>
    <col min="2" max="2" width="19" style="1" customWidth="1"/>
    <col min="3" max="3" width="65.625" style="1" customWidth="1"/>
    <col min="4" max="4" width="60.625" style="1" customWidth="1"/>
    <col min="5" max="5" width="35" style="1" customWidth="1"/>
    <col min="6" max="16384" width="9" style="1"/>
  </cols>
  <sheetData>
    <row r="1" spans="2:5" ht="20.100000000000001" customHeight="1" thickBot="1">
      <c r="B1" s="4" t="s">
        <v>0</v>
      </c>
      <c r="C1" s="5"/>
      <c r="D1" s="5"/>
      <c r="E1" s="5"/>
    </row>
    <row r="2" spans="2:5" ht="15" thickTop="1"/>
    <row r="3" spans="2:5" ht="15">
      <c r="B3" s="3" t="s">
        <v>40</v>
      </c>
      <c r="E3" s="20" t="str">
        <f>'RP1'!$J$3</f>
        <v>Dŵr Cymru</v>
      </c>
    </row>
    <row r="4" spans="2:5" ht="15">
      <c r="E4" s="20" t="str">
        <f>'RP1'!$J$4</f>
        <v>WSH</v>
      </c>
    </row>
    <row r="5" spans="2:5" ht="18">
      <c r="B5" s="2" t="s">
        <v>41</v>
      </c>
    </row>
    <row r="6" spans="2:5" ht="15" thickBot="1"/>
    <row r="7" spans="2:5" ht="15" thickTop="1">
      <c r="B7" s="94" t="s">
        <v>42</v>
      </c>
      <c r="C7" s="95"/>
      <c r="D7" s="95"/>
      <c r="E7" s="96"/>
    </row>
    <row r="8" spans="2:5">
      <c r="B8" s="97"/>
      <c r="C8" s="98"/>
      <c r="D8" s="98"/>
      <c r="E8" s="99"/>
    </row>
    <row r="9" spans="2:5">
      <c r="B9" s="97"/>
      <c r="C9" s="98"/>
      <c r="D9" s="98"/>
      <c r="E9" s="99"/>
    </row>
    <row r="10" spans="2:5">
      <c r="B10" s="97"/>
      <c r="C10" s="98"/>
      <c r="D10" s="98"/>
      <c r="E10" s="99"/>
    </row>
    <row r="11" spans="2:5">
      <c r="B11" s="97"/>
      <c r="C11" s="98"/>
      <c r="D11" s="98"/>
      <c r="E11" s="99"/>
    </row>
    <row r="12" spans="2:5">
      <c r="B12" s="97"/>
      <c r="C12" s="98"/>
      <c r="D12" s="98"/>
      <c r="E12" s="99"/>
    </row>
    <row r="13" spans="2:5">
      <c r="B13" s="97"/>
      <c r="C13" s="98"/>
      <c r="D13" s="98"/>
      <c r="E13" s="99"/>
    </row>
    <row r="14" spans="2:5" ht="15" thickBot="1">
      <c r="B14" s="100"/>
      <c r="C14" s="101"/>
      <c r="D14" s="101"/>
      <c r="E14" s="102"/>
    </row>
    <row r="15" spans="2:5" ht="15.75" thickTop="1" thickBot="1"/>
    <row r="16" spans="2:5" ht="15" thickBot="1">
      <c r="B16" s="31" t="s">
        <v>43</v>
      </c>
      <c r="C16" s="41" t="s">
        <v>44</v>
      </c>
      <c r="D16" s="62" t="s">
        <v>45</v>
      </c>
      <c r="E16" s="42" t="s">
        <v>46</v>
      </c>
    </row>
    <row r="17" spans="2:5" ht="38.25">
      <c r="B17" s="38" t="s">
        <v>47</v>
      </c>
      <c r="C17" s="39" t="s">
        <v>48</v>
      </c>
      <c r="D17" s="72"/>
      <c r="E17" s="40" t="s">
        <v>49</v>
      </c>
    </row>
    <row r="18" spans="2:5">
      <c r="B18" s="7" t="s">
        <v>50</v>
      </c>
      <c r="C18" s="8" t="s">
        <v>51</v>
      </c>
      <c r="D18" s="73"/>
      <c r="E18" s="9" t="s">
        <v>52</v>
      </c>
    </row>
    <row r="19" spans="2:5">
      <c r="B19" s="7" t="s">
        <v>53</v>
      </c>
      <c r="C19" s="8" t="s">
        <v>54</v>
      </c>
      <c r="D19" s="73"/>
      <c r="E19" s="9" t="s">
        <v>55</v>
      </c>
    </row>
    <row r="20" spans="2:5">
      <c r="B20" s="7" t="s">
        <v>56</v>
      </c>
      <c r="C20" s="8" t="s">
        <v>57</v>
      </c>
      <c r="D20" s="73"/>
      <c r="E20" s="9" t="s">
        <v>55</v>
      </c>
    </row>
    <row r="21" spans="2:5">
      <c r="B21" s="10" t="s">
        <v>58</v>
      </c>
      <c r="C21" s="8" t="s">
        <v>59</v>
      </c>
      <c r="D21" s="73"/>
      <c r="E21" s="9" t="s">
        <v>60</v>
      </c>
    </row>
    <row r="22" spans="2:5">
      <c r="B22" s="7" t="s">
        <v>61</v>
      </c>
      <c r="C22" s="8" t="s">
        <v>62</v>
      </c>
      <c r="D22" s="73"/>
      <c r="E22" s="9" t="s">
        <v>52</v>
      </c>
    </row>
    <row r="23" spans="2:5">
      <c r="B23" s="7" t="s">
        <v>63</v>
      </c>
      <c r="C23" s="8" t="s">
        <v>64</v>
      </c>
      <c r="D23" s="73"/>
      <c r="E23" s="9" t="s">
        <v>65</v>
      </c>
    </row>
    <row r="24" spans="2:5">
      <c r="B24" s="7" t="s">
        <v>66</v>
      </c>
      <c r="C24" s="8" t="s">
        <v>67</v>
      </c>
      <c r="D24" s="73"/>
      <c r="E24" s="9" t="s">
        <v>68</v>
      </c>
    </row>
    <row r="25" spans="2:5" ht="25.5" customHeight="1">
      <c r="B25" s="7" t="s">
        <v>69</v>
      </c>
      <c r="C25" s="8" t="s">
        <v>70</v>
      </c>
      <c r="D25" s="73" t="s">
        <v>71</v>
      </c>
      <c r="E25" s="9" t="s">
        <v>52</v>
      </c>
    </row>
    <row r="26" spans="2:5" ht="63.75">
      <c r="B26" s="77" t="s">
        <v>72</v>
      </c>
      <c r="C26" s="78" t="s">
        <v>73</v>
      </c>
      <c r="D26" s="79" t="s">
        <v>74</v>
      </c>
      <c r="E26" s="80" t="s">
        <v>52</v>
      </c>
    </row>
    <row r="27" spans="2:5" ht="51">
      <c r="B27" s="77" t="s">
        <v>75</v>
      </c>
      <c r="C27" s="78" t="s">
        <v>76</v>
      </c>
      <c r="D27" s="79" t="s">
        <v>77</v>
      </c>
      <c r="E27" s="80" t="s">
        <v>78</v>
      </c>
    </row>
    <row r="28" spans="2:5" ht="38.25">
      <c r="B28" s="56" t="s">
        <v>485</v>
      </c>
      <c r="C28" s="57" t="s">
        <v>528</v>
      </c>
      <c r="D28" s="59" t="s">
        <v>581</v>
      </c>
      <c r="E28" s="58"/>
    </row>
    <row r="29" spans="2:5" ht="38.25">
      <c r="B29" s="56" t="s">
        <v>486</v>
      </c>
      <c r="C29" s="57" t="s">
        <v>529</v>
      </c>
      <c r="D29" s="59" t="s">
        <v>581</v>
      </c>
      <c r="E29" s="58"/>
    </row>
    <row r="30" spans="2:5">
      <c r="B30" s="56" t="s">
        <v>487</v>
      </c>
      <c r="C30" s="57" t="s">
        <v>530</v>
      </c>
      <c r="D30" s="59" t="s">
        <v>606</v>
      </c>
      <c r="E30" s="58"/>
    </row>
    <row r="31" spans="2:5" ht="38.25">
      <c r="B31" s="56" t="s">
        <v>488</v>
      </c>
      <c r="C31" s="57" t="s">
        <v>531</v>
      </c>
      <c r="D31" s="59" t="s">
        <v>581</v>
      </c>
      <c r="E31" s="58"/>
    </row>
    <row r="32" spans="2:5" ht="38.25">
      <c r="B32" s="56" t="s">
        <v>489</v>
      </c>
      <c r="C32" s="57" t="s">
        <v>532</v>
      </c>
      <c r="D32" s="59" t="s">
        <v>581</v>
      </c>
      <c r="E32" s="58"/>
    </row>
    <row r="33" spans="2:5" ht="38.25">
      <c r="B33" s="56" t="s">
        <v>490</v>
      </c>
      <c r="C33" s="57" t="s">
        <v>533</v>
      </c>
      <c r="D33" s="59" t="s">
        <v>581</v>
      </c>
      <c r="E33" s="58"/>
    </row>
    <row r="34" spans="2:5" ht="38.25">
      <c r="B34" s="56" t="s">
        <v>491</v>
      </c>
      <c r="C34" s="57" t="s">
        <v>534</v>
      </c>
      <c r="D34" s="59" t="s">
        <v>581</v>
      </c>
      <c r="E34" s="58"/>
    </row>
    <row r="35" spans="2:5" ht="38.25">
      <c r="B35" s="60" t="s">
        <v>492</v>
      </c>
      <c r="C35" s="57" t="s">
        <v>535</v>
      </c>
      <c r="D35" s="59" t="s">
        <v>581</v>
      </c>
      <c r="E35" s="51"/>
    </row>
    <row r="36" spans="2:5" ht="38.25">
      <c r="B36" s="60" t="s">
        <v>493</v>
      </c>
      <c r="C36" s="50" t="s">
        <v>536</v>
      </c>
      <c r="D36" s="59" t="s">
        <v>581</v>
      </c>
      <c r="E36" s="51"/>
    </row>
    <row r="37" spans="2:5" ht="38.25">
      <c r="B37" s="60" t="s">
        <v>494</v>
      </c>
      <c r="C37" s="50" t="s">
        <v>537</v>
      </c>
      <c r="D37" s="59" t="s">
        <v>581</v>
      </c>
      <c r="E37" s="51"/>
    </row>
    <row r="38" spans="2:5" ht="38.25">
      <c r="B38" s="60" t="s">
        <v>495</v>
      </c>
      <c r="C38" s="50" t="s">
        <v>538</v>
      </c>
      <c r="D38" s="59" t="s">
        <v>581</v>
      </c>
      <c r="E38" s="51"/>
    </row>
    <row r="39" spans="2:5" ht="38.25">
      <c r="B39" s="60" t="s">
        <v>496</v>
      </c>
      <c r="C39" s="50" t="s">
        <v>539</v>
      </c>
      <c r="D39" s="59" t="s">
        <v>581</v>
      </c>
      <c r="E39" s="51"/>
    </row>
    <row r="40" spans="2:5" ht="38.25">
      <c r="B40" s="60" t="s">
        <v>497</v>
      </c>
      <c r="C40" s="50" t="s">
        <v>540</v>
      </c>
      <c r="D40" s="59" t="s">
        <v>582</v>
      </c>
      <c r="E40" s="51"/>
    </row>
    <row r="41" spans="2:5" ht="38.25">
      <c r="B41" s="60" t="s">
        <v>498</v>
      </c>
      <c r="C41" s="50" t="s">
        <v>541</v>
      </c>
      <c r="D41" s="59" t="s">
        <v>582</v>
      </c>
      <c r="E41" s="51"/>
    </row>
    <row r="42" spans="2:5" ht="38.25">
      <c r="B42" s="60" t="s">
        <v>499</v>
      </c>
      <c r="C42" s="50" t="s">
        <v>542</v>
      </c>
      <c r="D42" s="59" t="s">
        <v>582</v>
      </c>
      <c r="E42" s="51"/>
    </row>
    <row r="43" spans="2:5">
      <c r="B43" s="60" t="s">
        <v>500</v>
      </c>
      <c r="C43" s="50" t="s">
        <v>543</v>
      </c>
      <c r="D43" s="59" t="s">
        <v>583</v>
      </c>
      <c r="E43" s="51"/>
    </row>
    <row r="44" spans="2:5" ht="25.5">
      <c r="B44" s="60" t="s">
        <v>501</v>
      </c>
      <c r="C44" s="50" t="s">
        <v>544</v>
      </c>
      <c r="D44" s="59" t="s">
        <v>607</v>
      </c>
      <c r="E44" s="51"/>
    </row>
    <row r="45" spans="2:5">
      <c r="B45" s="60" t="s">
        <v>502</v>
      </c>
      <c r="C45" s="50" t="s">
        <v>545</v>
      </c>
      <c r="D45" s="59" t="s">
        <v>606</v>
      </c>
      <c r="E45" s="51"/>
    </row>
    <row r="46" spans="2:5">
      <c r="B46" s="60" t="s">
        <v>503</v>
      </c>
      <c r="C46" s="50" t="s">
        <v>546</v>
      </c>
      <c r="D46" s="59" t="s">
        <v>606</v>
      </c>
      <c r="E46" s="51"/>
    </row>
    <row r="47" spans="2:5">
      <c r="B47" s="60" t="s">
        <v>504</v>
      </c>
      <c r="C47" s="50" t="s">
        <v>547</v>
      </c>
      <c r="D47" s="59" t="s">
        <v>606</v>
      </c>
      <c r="E47" s="51"/>
    </row>
    <row r="48" spans="2:5">
      <c r="B48" s="60" t="s">
        <v>505</v>
      </c>
      <c r="C48" s="50" t="s">
        <v>548</v>
      </c>
      <c r="D48" s="59" t="s">
        <v>584</v>
      </c>
      <c r="E48" s="51"/>
    </row>
    <row r="49" spans="2:5" ht="38.25">
      <c r="B49" s="60" t="s">
        <v>506</v>
      </c>
      <c r="C49" s="50" t="s">
        <v>549</v>
      </c>
      <c r="D49" s="59" t="s">
        <v>582</v>
      </c>
      <c r="E49" s="51"/>
    </row>
    <row r="50" spans="2:5" ht="25.5">
      <c r="B50" s="60" t="s">
        <v>507</v>
      </c>
      <c r="C50" s="50" t="s">
        <v>550</v>
      </c>
      <c r="D50" s="59" t="s">
        <v>585</v>
      </c>
      <c r="E50" s="51"/>
    </row>
    <row r="51" spans="2:5">
      <c r="B51" s="60" t="s">
        <v>508</v>
      </c>
      <c r="C51" s="50" t="s">
        <v>551</v>
      </c>
      <c r="D51" s="59" t="s">
        <v>586</v>
      </c>
      <c r="E51" s="51"/>
    </row>
    <row r="52" spans="2:5" ht="38.25">
      <c r="B52" s="60" t="s">
        <v>509</v>
      </c>
      <c r="C52" s="50" t="s">
        <v>552</v>
      </c>
      <c r="D52" s="59" t="s">
        <v>582</v>
      </c>
      <c r="E52" s="51"/>
    </row>
    <row r="53" spans="2:5" ht="25.5">
      <c r="B53" s="60" t="s">
        <v>510</v>
      </c>
      <c r="C53" s="50" t="s">
        <v>553</v>
      </c>
      <c r="D53" s="59" t="s">
        <v>585</v>
      </c>
      <c r="E53" s="51"/>
    </row>
    <row r="54" spans="2:5">
      <c r="B54" s="60" t="s">
        <v>511</v>
      </c>
      <c r="C54" s="50" t="s">
        <v>554</v>
      </c>
      <c r="D54" s="59" t="s">
        <v>586</v>
      </c>
      <c r="E54" s="51"/>
    </row>
    <row r="55" spans="2:5">
      <c r="B55" s="60" t="s">
        <v>512</v>
      </c>
      <c r="C55" s="50" t="s">
        <v>555</v>
      </c>
      <c r="D55" s="59" t="s">
        <v>587</v>
      </c>
      <c r="E55" s="51"/>
    </row>
    <row r="56" spans="2:5">
      <c r="B56" s="60" t="s">
        <v>513</v>
      </c>
      <c r="C56" s="50" t="s">
        <v>556</v>
      </c>
      <c r="D56" s="59" t="s">
        <v>606</v>
      </c>
      <c r="E56" s="51"/>
    </row>
    <row r="57" spans="2:5" ht="25.5">
      <c r="B57" s="60" t="s">
        <v>514</v>
      </c>
      <c r="C57" s="50" t="s">
        <v>557</v>
      </c>
      <c r="D57" s="59" t="s">
        <v>608</v>
      </c>
      <c r="E57" s="51"/>
    </row>
    <row r="58" spans="2:5">
      <c r="B58" s="60" t="s">
        <v>515</v>
      </c>
      <c r="C58" s="50" t="s">
        <v>558</v>
      </c>
      <c r="D58" s="59" t="s">
        <v>584</v>
      </c>
      <c r="E58" s="51"/>
    </row>
    <row r="59" spans="2:5" ht="38.25">
      <c r="B59" s="60" t="s">
        <v>516</v>
      </c>
      <c r="C59" s="50" t="s">
        <v>559</v>
      </c>
      <c r="D59" s="59" t="s">
        <v>582</v>
      </c>
      <c r="E59" s="51"/>
    </row>
    <row r="60" spans="2:5" ht="25.5">
      <c r="B60" s="60" t="s">
        <v>517</v>
      </c>
      <c r="C60" s="50" t="s">
        <v>560</v>
      </c>
      <c r="D60" s="59" t="s">
        <v>585</v>
      </c>
      <c r="E60" s="51"/>
    </row>
    <row r="61" spans="2:5">
      <c r="B61" s="60" t="s">
        <v>518</v>
      </c>
      <c r="C61" s="50" t="s">
        <v>561</v>
      </c>
      <c r="D61" s="59" t="s">
        <v>586</v>
      </c>
      <c r="E61" s="51"/>
    </row>
    <row r="62" spans="2:5" ht="38.25">
      <c r="B62" s="60" t="s">
        <v>519</v>
      </c>
      <c r="C62" s="50" t="s">
        <v>562</v>
      </c>
      <c r="D62" s="59" t="s">
        <v>582</v>
      </c>
      <c r="E62" s="51"/>
    </row>
    <row r="63" spans="2:5" ht="25.5">
      <c r="B63" s="60" t="s">
        <v>520</v>
      </c>
      <c r="C63" s="50" t="s">
        <v>563</v>
      </c>
      <c r="D63" s="59" t="s">
        <v>588</v>
      </c>
      <c r="E63" s="51"/>
    </row>
    <row r="64" spans="2:5" ht="38.25">
      <c r="B64" s="60" t="s">
        <v>521</v>
      </c>
      <c r="C64" s="50" t="s">
        <v>564</v>
      </c>
      <c r="D64" s="59" t="s">
        <v>582</v>
      </c>
      <c r="E64" s="51"/>
    </row>
    <row r="65" spans="2:5">
      <c r="B65" s="60" t="s">
        <v>522</v>
      </c>
      <c r="C65" s="50" t="s">
        <v>565</v>
      </c>
      <c r="D65" s="59" t="s">
        <v>606</v>
      </c>
      <c r="E65" s="51"/>
    </row>
    <row r="66" spans="2:5">
      <c r="B66" s="60" t="s">
        <v>523</v>
      </c>
      <c r="C66" s="50" t="s">
        <v>566</v>
      </c>
      <c r="D66" s="59" t="s">
        <v>606</v>
      </c>
      <c r="E66" s="51"/>
    </row>
    <row r="67" spans="2:5">
      <c r="B67" s="60"/>
      <c r="C67" s="50"/>
      <c r="D67" s="59"/>
      <c r="E67" s="51"/>
    </row>
    <row r="68" spans="2:5">
      <c r="B68" s="60"/>
      <c r="C68" s="50"/>
      <c r="D68" s="59"/>
      <c r="E68" s="51"/>
    </row>
    <row r="69" spans="2:5">
      <c r="B69" s="60"/>
      <c r="C69" s="50"/>
      <c r="D69" s="59"/>
      <c r="E69" s="51"/>
    </row>
    <row r="70" spans="2:5">
      <c r="B70" s="60"/>
      <c r="C70" s="50"/>
      <c r="D70" s="59"/>
      <c r="E70" s="51"/>
    </row>
    <row r="71" spans="2:5">
      <c r="B71" s="60"/>
      <c r="C71" s="50"/>
      <c r="D71" s="59"/>
      <c r="E71" s="51"/>
    </row>
    <row r="72" spans="2:5">
      <c r="B72" s="60"/>
      <c r="C72" s="50"/>
      <c r="D72" s="59"/>
      <c r="E72" s="51"/>
    </row>
    <row r="73" spans="2:5">
      <c r="B73" s="60"/>
      <c r="C73" s="50"/>
      <c r="D73" s="59"/>
      <c r="E73" s="51"/>
    </row>
    <row r="74" spans="2:5">
      <c r="B74" s="60"/>
      <c r="C74" s="50"/>
      <c r="D74" s="59"/>
      <c r="E74" s="51"/>
    </row>
    <row r="75" spans="2:5">
      <c r="B75" s="60"/>
      <c r="C75" s="50"/>
      <c r="D75" s="59"/>
      <c r="E75" s="51"/>
    </row>
    <row r="76" spans="2:5">
      <c r="B76" s="60"/>
      <c r="C76" s="50"/>
      <c r="D76" s="59"/>
      <c r="E76" s="51"/>
    </row>
    <row r="77" spans="2:5" ht="15" thickBot="1">
      <c r="B77" s="61"/>
      <c r="C77" s="52"/>
      <c r="D77" s="65"/>
      <c r="E77" s="53"/>
    </row>
    <row r="79" spans="2:5">
      <c r="B79" s="45" t="s">
        <v>19</v>
      </c>
    </row>
    <row r="80" spans="2:5">
      <c r="B80" s="12"/>
      <c r="C80" s="6" t="s">
        <v>20</v>
      </c>
    </row>
    <row r="81" spans="2:3">
      <c r="B81" s="44"/>
      <c r="C81" s="6" t="s">
        <v>21</v>
      </c>
    </row>
    <row r="82" spans="2:3">
      <c r="B82" s="13"/>
      <c r="C82" s="6" t="s">
        <v>22</v>
      </c>
    </row>
  </sheetData>
  <sheetProtection algorithmName="SHA-512" hashValue="LpleCG3lEzSHssvoEsG2GyWYwb0UPNTclH5BkSlZZkujc/iw01YV+kX73TsRCpCQHkp/QQPezO6XGTE4Hgdv1Q==" saltValue="DRR5UXGelmclPxmM9NhCxA==" spinCount="100000" sheet="1" objects="1" scenarios="1"/>
  <mergeCells count="1">
    <mergeCell ref="B7:E14"/>
  </mergeCells>
  <pageMargins left="0.70866141732283472" right="0.70866141732283472" top="0.74803149606299213" bottom="0.74803149606299213" header="0.31496062992125984" footer="0.31496062992125984"/>
  <pageSetup paperSize="9" scale="66" fitToHeight="0" orientation="landscape" r:id="rId1"/>
  <headerFooter>
    <oddHeader>&amp;L&amp;F&amp;C&amp;A&amp;ROFFICIAL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03"/>
  <sheetViews>
    <sheetView workbookViewId="0">
      <selection activeCell="S13" sqref="S13"/>
    </sheetView>
  </sheetViews>
  <sheetFormatPr defaultRowHeight="14.25"/>
  <cols>
    <col min="2" max="2" width="41.375" bestFit="1" customWidth="1"/>
  </cols>
  <sheetData>
    <row r="3" spans="2:10" ht="15">
      <c r="B3" s="11" t="s">
        <v>79</v>
      </c>
      <c r="C3" s="11" t="s">
        <v>80</v>
      </c>
      <c r="E3" s="11" t="s">
        <v>81</v>
      </c>
      <c r="G3" s="11" t="s">
        <v>82</v>
      </c>
      <c r="J3" s="11" t="s">
        <v>83</v>
      </c>
    </row>
    <row r="4" spans="2:10">
      <c r="B4" t="s">
        <v>2</v>
      </c>
      <c r="C4" t="s">
        <v>84</v>
      </c>
      <c r="E4" t="s">
        <v>85</v>
      </c>
      <c r="G4" t="s">
        <v>86</v>
      </c>
      <c r="J4" t="s">
        <v>87</v>
      </c>
    </row>
    <row r="5" spans="2:10">
      <c r="B5" t="s">
        <v>88</v>
      </c>
      <c r="C5" t="s">
        <v>89</v>
      </c>
      <c r="E5" t="s">
        <v>90</v>
      </c>
      <c r="G5" t="s">
        <v>91</v>
      </c>
      <c r="J5" t="s">
        <v>92</v>
      </c>
    </row>
    <row r="6" spans="2:10">
      <c r="B6" t="s">
        <v>93</v>
      </c>
      <c r="C6" t="s">
        <v>94</v>
      </c>
      <c r="E6" t="s">
        <v>95</v>
      </c>
      <c r="G6" t="s">
        <v>96</v>
      </c>
      <c r="J6" t="s">
        <v>97</v>
      </c>
    </row>
    <row r="7" spans="2:10">
      <c r="B7" t="s">
        <v>98</v>
      </c>
      <c r="C7" t="s">
        <v>99</v>
      </c>
      <c r="E7" t="s">
        <v>100</v>
      </c>
      <c r="G7" t="s">
        <v>101</v>
      </c>
      <c r="J7" t="s">
        <v>102</v>
      </c>
    </row>
    <row r="8" spans="2:10">
      <c r="B8" t="s">
        <v>103</v>
      </c>
      <c r="C8" t="s">
        <v>104</v>
      </c>
      <c r="E8" t="s">
        <v>105</v>
      </c>
      <c r="G8" t="s">
        <v>62</v>
      </c>
      <c r="J8" t="s">
        <v>106</v>
      </c>
    </row>
    <row r="9" spans="2:10">
      <c r="B9" t="s">
        <v>107</v>
      </c>
      <c r="C9" t="s">
        <v>108</v>
      </c>
      <c r="E9" t="s">
        <v>109</v>
      </c>
      <c r="G9" t="s">
        <v>110</v>
      </c>
      <c r="J9" t="s">
        <v>111</v>
      </c>
    </row>
    <row r="10" spans="2:10">
      <c r="B10" t="s">
        <v>112</v>
      </c>
      <c r="C10" t="s">
        <v>113</v>
      </c>
      <c r="E10" t="s">
        <v>114</v>
      </c>
      <c r="G10" t="s">
        <v>115</v>
      </c>
      <c r="J10" t="s">
        <v>116</v>
      </c>
    </row>
    <row r="11" spans="2:10">
      <c r="B11" t="s">
        <v>117</v>
      </c>
      <c r="C11" t="s">
        <v>118</v>
      </c>
      <c r="E11" t="s">
        <v>119</v>
      </c>
      <c r="J11" t="s">
        <v>120</v>
      </c>
    </row>
    <row r="12" spans="2:10">
      <c r="B12" t="s">
        <v>121</v>
      </c>
      <c r="C12" t="s">
        <v>122</v>
      </c>
      <c r="E12" t="s">
        <v>123</v>
      </c>
      <c r="G12" s="18"/>
      <c r="J12" t="s">
        <v>124</v>
      </c>
    </row>
    <row r="13" spans="2:10">
      <c r="B13" t="s">
        <v>125</v>
      </c>
      <c r="C13" t="s">
        <v>126</v>
      </c>
      <c r="E13" t="s">
        <v>127</v>
      </c>
      <c r="G13" s="19"/>
      <c r="J13" t="s">
        <v>128</v>
      </c>
    </row>
    <row r="14" spans="2:10">
      <c r="B14" t="s">
        <v>129</v>
      </c>
      <c r="C14" t="s">
        <v>130</v>
      </c>
      <c r="E14" t="s">
        <v>131</v>
      </c>
      <c r="G14" s="18"/>
      <c r="J14" t="s">
        <v>132</v>
      </c>
    </row>
    <row r="15" spans="2:10">
      <c r="B15" t="s">
        <v>133</v>
      </c>
      <c r="C15" t="s">
        <v>134</v>
      </c>
      <c r="E15" t="s">
        <v>135</v>
      </c>
      <c r="J15" t="s">
        <v>136</v>
      </c>
    </row>
    <row r="16" spans="2:10">
      <c r="B16" t="s">
        <v>137</v>
      </c>
      <c r="C16" t="s">
        <v>138</v>
      </c>
      <c r="E16" t="s">
        <v>139</v>
      </c>
      <c r="J16" t="s">
        <v>140</v>
      </c>
    </row>
    <row r="17" spans="2:10">
      <c r="B17" t="s">
        <v>141</v>
      </c>
      <c r="C17" t="s">
        <v>142</v>
      </c>
      <c r="E17" t="s">
        <v>143</v>
      </c>
      <c r="J17" t="s">
        <v>144</v>
      </c>
    </row>
    <row r="18" spans="2:10">
      <c r="B18" t="s">
        <v>60</v>
      </c>
      <c r="C18" t="s">
        <v>145</v>
      </c>
      <c r="E18" t="s">
        <v>146</v>
      </c>
      <c r="J18" t="s">
        <v>147</v>
      </c>
    </row>
    <row r="19" spans="2:10">
      <c r="B19" t="s">
        <v>148</v>
      </c>
      <c r="C19" t="s">
        <v>149</v>
      </c>
      <c r="E19" t="s">
        <v>150</v>
      </c>
      <c r="J19" t="s">
        <v>151</v>
      </c>
    </row>
    <row r="20" spans="2:10">
      <c r="B20" t="s">
        <v>152</v>
      </c>
      <c r="C20" t="s">
        <v>153</v>
      </c>
      <c r="E20" t="s">
        <v>154</v>
      </c>
      <c r="J20" t="s">
        <v>155</v>
      </c>
    </row>
    <row r="21" spans="2:10">
      <c r="B21" t="s">
        <v>68</v>
      </c>
      <c r="C21" t="s">
        <v>156</v>
      </c>
      <c r="E21" t="s">
        <v>157</v>
      </c>
      <c r="J21" t="s">
        <v>158</v>
      </c>
    </row>
    <row r="22" spans="2:10">
      <c r="E22" t="s">
        <v>159</v>
      </c>
      <c r="J22" t="s">
        <v>160</v>
      </c>
    </row>
    <row r="23" spans="2:10">
      <c r="E23" t="s">
        <v>161</v>
      </c>
      <c r="J23" t="s">
        <v>162</v>
      </c>
    </row>
    <row r="24" spans="2:10">
      <c r="E24" t="s">
        <v>163</v>
      </c>
      <c r="J24" t="s">
        <v>164</v>
      </c>
    </row>
    <row r="25" spans="2:10">
      <c r="E25" t="s">
        <v>165</v>
      </c>
      <c r="J25" t="s">
        <v>166</v>
      </c>
    </row>
    <row r="26" spans="2:10">
      <c r="E26" t="s">
        <v>167</v>
      </c>
      <c r="J26" t="s">
        <v>168</v>
      </c>
    </row>
    <row r="27" spans="2:10">
      <c r="E27" t="s">
        <v>169</v>
      </c>
      <c r="J27" t="s">
        <v>170</v>
      </c>
    </row>
    <row r="28" spans="2:10">
      <c r="E28" t="s">
        <v>171</v>
      </c>
      <c r="J28" t="s">
        <v>172</v>
      </c>
    </row>
    <row r="29" spans="2:10">
      <c r="E29" t="s">
        <v>173</v>
      </c>
      <c r="J29" t="s">
        <v>174</v>
      </c>
    </row>
    <row r="30" spans="2:10">
      <c r="E30" t="s">
        <v>175</v>
      </c>
      <c r="J30" t="s">
        <v>176</v>
      </c>
    </row>
    <row r="31" spans="2:10">
      <c r="E31" t="s">
        <v>177</v>
      </c>
      <c r="J31" t="s">
        <v>178</v>
      </c>
    </row>
    <row r="32" spans="2:10">
      <c r="E32" t="s">
        <v>179</v>
      </c>
      <c r="J32" t="s">
        <v>180</v>
      </c>
    </row>
    <row r="33" spans="5:10">
      <c r="E33" t="s">
        <v>181</v>
      </c>
      <c r="J33" t="s">
        <v>182</v>
      </c>
    </row>
    <row r="34" spans="5:10">
      <c r="E34" t="s">
        <v>183</v>
      </c>
      <c r="J34" t="s">
        <v>184</v>
      </c>
    </row>
    <row r="35" spans="5:10">
      <c r="E35" t="s">
        <v>185</v>
      </c>
      <c r="J35" t="s">
        <v>186</v>
      </c>
    </row>
    <row r="36" spans="5:10">
      <c r="E36" t="s">
        <v>187</v>
      </c>
      <c r="J36" t="s">
        <v>188</v>
      </c>
    </row>
    <row r="37" spans="5:10">
      <c r="E37" t="s">
        <v>189</v>
      </c>
      <c r="J37" t="s">
        <v>190</v>
      </c>
    </row>
    <row r="38" spans="5:10">
      <c r="E38" t="s">
        <v>191</v>
      </c>
      <c r="J38" t="s">
        <v>192</v>
      </c>
    </row>
    <row r="39" spans="5:10">
      <c r="E39" t="s">
        <v>193</v>
      </c>
      <c r="J39" t="s">
        <v>194</v>
      </c>
    </row>
    <row r="40" spans="5:10">
      <c r="E40" t="s">
        <v>195</v>
      </c>
      <c r="J40" t="s">
        <v>196</v>
      </c>
    </row>
    <row r="41" spans="5:10">
      <c r="E41" t="s">
        <v>197</v>
      </c>
      <c r="J41" t="s">
        <v>198</v>
      </c>
    </row>
    <row r="42" spans="5:10">
      <c r="E42" t="s">
        <v>199</v>
      </c>
      <c r="J42" t="s">
        <v>200</v>
      </c>
    </row>
    <row r="43" spans="5:10">
      <c r="E43" t="s">
        <v>201</v>
      </c>
      <c r="J43" t="s">
        <v>202</v>
      </c>
    </row>
    <row r="44" spans="5:10">
      <c r="E44" t="s">
        <v>203</v>
      </c>
      <c r="J44" t="s">
        <v>204</v>
      </c>
    </row>
    <row r="45" spans="5:10">
      <c r="E45" t="s">
        <v>205</v>
      </c>
      <c r="J45" t="s">
        <v>206</v>
      </c>
    </row>
    <row r="46" spans="5:10">
      <c r="E46" t="s">
        <v>207</v>
      </c>
      <c r="J46" t="s">
        <v>208</v>
      </c>
    </row>
    <row r="47" spans="5:10">
      <c r="E47" t="s">
        <v>209</v>
      </c>
      <c r="J47" t="s">
        <v>210</v>
      </c>
    </row>
    <row r="48" spans="5:10">
      <c r="E48" t="s">
        <v>211</v>
      </c>
      <c r="J48" t="s">
        <v>212</v>
      </c>
    </row>
    <row r="49" spans="5:10">
      <c r="E49" t="s">
        <v>213</v>
      </c>
      <c r="J49" t="s">
        <v>214</v>
      </c>
    </row>
    <row r="50" spans="5:10">
      <c r="E50" t="s">
        <v>215</v>
      </c>
      <c r="J50" t="s">
        <v>216</v>
      </c>
    </row>
    <row r="51" spans="5:10">
      <c r="E51" t="s">
        <v>217</v>
      </c>
      <c r="J51" t="s">
        <v>218</v>
      </c>
    </row>
    <row r="52" spans="5:10">
      <c r="E52" t="s">
        <v>219</v>
      </c>
      <c r="J52" t="s">
        <v>220</v>
      </c>
    </row>
    <row r="53" spans="5:10">
      <c r="E53" t="s">
        <v>221</v>
      </c>
      <c r="J53" t="s">
        <v>222</v>
      </c>
    </row>
    <row r="54" spans="5:10">
      <c r="E54" t="s">
        <v>223</v>
      </c>
      <c r="J54" t="s">
        <v>224</v>
      </c>
    </row>
    <row r="55" spans="5:10">
      <c r="E55" t="s">
        <v>225</v>
      </c>
      <c r="J55" t="s">
        <v>226</v>
      </c>
    </row>
    <row r="56" spans="5:10">
      <c r="E56" t="s">
        <v>227</v>
      </c>
      <c r="J56" t="s">
        <v>228</v>
      </c>
    </row>
    <row r="57" spans="5:10">
      <c r="E57" t="s">
        <v>229</v>
      </c>
      <c r="J57" t="s">
        <v>230</v>
      </c>
    </row>
    <row r="58" spans="5:10">
      <c r="E58" t="s">
        <v>231</v>
      </c>
      <c r="J58" t="s">
        <v>232</v>
      </c>
    </row>
    <row r="59" spans="5:10">
      <c r="E59" t="s">
        <v>233</v>
      </c>
      <c r="J59" t="s">
        <v>234</v>
      </c>
    </row>
    <row r="60" spans="5:10">
      <c r="E60" t="s">
        <v>235</v>
      </c>
      <c r="J60" t="s">
        <v>236</v>
      </c>
    </row>
    <row r="61" spans="5:10">
      <c r="E61" t="s">
        <v>237</v>
      </c>
      <c r="J61" t="s">
        <v>238</v>
      </c>
    </row>
    <row r="62" spans="5:10">
      <c r="E62" t="s">
        <v>239</v>
      </c>
      <c r="J62" t="s">
        <v>240</v>
      </c>
    </row>
    <row r="63" spans="5:10">
      <c r="E63" t="s">
        <v>241</v>
      </c>
      <c r="J63" t="s">
        <v>242</v>
      </c>
    </row>
    <row r="64" spans="5:10">
      <c r="E64" t="s">
        <v>243</v>
      </c>
      <c r="J64" t="s">
        <v>244</v>
      </c>
    </row>
    <row r="65" spans="5:10">
      <c r="E65" t="s">
        <v>245</v>
      </c>
      <c r="J65" t="s">
        <v>246</v>
      </c>
    </row>
    <row r="66" spans="5:10">
      <c r="E66" t="s">
        <v>247</v>
      </c>
      <c r="J66" t="s">
        <v>248</v>
      </c>
    </row>
    <row r="67" spans="5:10">
      <c r="E67" t="s">
        <v>249</v>
      </c>
      <c r="J67" t="s">
        <v>250</v>
      </c>
    </row>
    <row r="68" spans="5:10">
      <c r="E68" t="s">
        <v>251</v>
      </c>
      <c r="J68" t="s">
        <v>252</v>
      </c>
    </row>
    <row r="69" spans="5:10">
      <c r="E69" t="s">
        <v>253</v>
      </c>
      <c r="J69" t="s">
        <v>254</v>
      </c>
    </row>
    <row r="70" spans="5:10">
      <c r="E70" t="s">
        <v>255</v>
      </c>
      <c r="J70" t="s">
        <v>256</v>
      </c>
    </row>
    <row r="71" spans="5:10">
      <c r="E71" t="s">
        <v>257</v>
      </c>
      <c r="J71" t="s">
        <v>258</v>
      </c>
    </row>
    <row r="72" spans="5:10">
      <c r="E72" t="s">
        <v>259</v>
      </c>
      <c r="J72" t="s">
        <v>260</v>
      </c>
    </row>
    <row r="73" spans="5:10">
      <c r="E73" t="s">
        <v>261</v>
      </c>
      <c r="J73" t="s">
        <v>262</v>
      </c>
    </row>
    <row r="74" spans="5:10">
      <c r="E74" t="s">
        <v>263</v>
      </c>
      <c r="J74" t="s">
        <v>264</v>
      </c>
    </row>
    <row r="75" spans="5:10">
      <c r="E75" t="s">
        <v>265</v>
      </c>
      <c r="J75" t="s">
        <v>266</v>
      </c>
    </row>
    <row r="76" spans="5:10">
      <c r="E76" t="s">
        <v>267</v>
      </c>
      <c r="J76" t="s">
        <v>268</v>
      </c>
    </row>
    <row r="77" spans="5:10">
      <c r="E77" t="s">
        <v>269</v>
      </c>
      <c r="J77" t="s">
        <v>270</v>
      </c>
    </row>
    <row r="78" spans="5:10">
      <c r="E78" t="s">
        <v>271</v>
      </c>
      <c r="J78" t="s">
        <v>272</v>
      </c>
    </row>
    <row r="79" spans="5:10">
      <c r="E79" t="s">
        <v>273</v>
      </c>
      <c r="J79" t="s">
        <v>274</v>
      </c>
    </row>
    <row r="80" spans="5:10">
      <c r="E80" t="s">
        <v>275</v>
      </c>
      <c r="J80" t="s">
        <v>276</v>
      </c>
    </row>
    <row r="81" spans="5:10">
      <c r="E81" t="s">
        <v>277</v>
      </c>
      <c r="J81" t="s">
        <v>278</v>
      </c>
    </row>
    <row r="82" spans="5:10">
      <c r="E82" t="s">
        <v>279</v>
      </c>
      <c r="J82" t="s">
        <v>280</v>
      </c>
    </row>
    <row r="83" spans="5:10">
      <c r="E83" t="s">
        <v>281</v>
      </c>
      <c r="J83" t="s">
        <v>282</v>
      </c>
    </row>
    <row r="84" spans="5:10">
      <c r="E84" t="s">
        <v>283</v>
      </c>
      <c r="J84" t="s">
        <v>284</v>
      </c>
    </row>
    <row r="85" spans="5:10">
      <c r="E85" t="s">
        <v>285</v>
      </c>
      <c r="J85" t="s">
        <v>286</v>
      </c>
    </row>
    <row r="86" spans="5:10">
      <c r="E86" t="s">
        <v>287</v>
      </c>
      <c r="J86" t="s">
        <v>288</v>
      </c>
    </row>
    <row r="87" spans="5:10">
      <c r="E87" t="s">
        <v>289</v>
      </c>
      <c r="J87" t="s">
        <v>290</v>
      </c>
    </row>
    <row r="88" spans="5:10">
      <c r="E88" t="s">
        <v>291</v>
      </c>
      <c r="J88" t="s">
        <v>292</v>
      </c>
    </row>
    <row r="89" spans="5:10">
      <c r="E89" t="s">
        <v>293</v>
      </c>
      <c r="J89" t="s">
        <v>294</v>
      </c>
    </row>
    <row r="90" spans="5:10">
      <c r="E90" t="s">
        <v>295</v>
      </c>
      <c r="J90" t="s">
        <v>296</v>
      </c>
    </row>
    <row r="91" spans="5:10">
      <c r="E91" t="s">
        <v>297</v>
      </c>
      <c r="J91" t="s">
        <v>298</v>
      </c>
    </row>
    <row r="92" spans="5:10">
      <c r="E92" t="s">
        <v>299</v>
      </c>
      <c r="J92" t="s">
        <v>300</v>
      </c>
    </row>
    <row r="93" spans="5:10">
      <c r="E93" t="s">
        <v>301</v>
      </c>
      <c r="J93" t="s">
        <v>302</v>
      </c>
    </row>
    <row r="94" spans="5:10">
      <c r="E94" t="s">
        <v>303</v>
      </c>
      <c r="J94" t="s">
        <v>304</v>
      </c>
    </row>
    <row r="95" spans="5:10">
      <c r="E95" t="s">
        <v>305</v>
      </c>
      <c r="J95" t="s">
        <v>306</v>
      </c>
    </row>
    <row r="96" spans="5:10">
      <c r="E96" t="s">
        <v>307</v>
      </c>
      <c r="J96" t="s">
        <v>308</v>
      </c>
    </row>
    <row r="97" spans="5:10">
      <c r="E97" t="s">
        <v>309</v>
      </c>
      <c r="J97" t="s">
        <v>310</v>
      </c>
    </row>
    <row r="98" spans="5:10">
      <c r="E98" t="s">
        <v>311</v>
      </c>
      <c r="J98" t="s">
        <v>312</v>
      </c>
    </row>
    <row r="99" spans="5:10">
      <c r="E99" t="s">
        <v>313</v>
      </c>
      <c r="J99" t="s">
        <v>314</v>
      </c>
    </row>
    <row r="100" spans="5:10">
      <c r="E100" t="s">
        <v>315</v>
      </c>
      <c r="J100" t="s">
        <v>316</v>
      </c>
    </row>
    <row r="101" spans="5:10">
      <c r="E101" t="s">
        <v>317</v>
      </c>
      <c r="J101" t="s">
        <v>318</v>
      </c>
    </row>
    <row r="102" spans="5:10">
      <c r="E102" t="s">
        <v>319</v>
      </c>
      <c r="J102" t="s">
        <v>320</v>
      </c>
    </row>
    <row r="103" spans="5:10">
      <c r="E103" t="s">
        <v>321</v>
      </c>
      <c r="J103" t="s">
        <v>322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IAP, DD, FD Coordination</TermName>
          <TermId>70ffaca6-f496-4501-b85b-abbf1ba80da7</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1784</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4B23D8FA23906246AA4611F84C35399C" ma:contentTypeVersion="54" ma:contentTypeDescription="Create a new document" ma:contentTypeScope="" ma:versionID="cb52fddc5dce00fbbbc486d906d90bc5">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42489de4f69ade3664e54b0f2675459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Props1.xml><?xml version="1.0" encoding="utf-8"?>
<ds:datastoreItem xmlns:ds="http://schemas.openxmlformats.org/officeDocument/2006/customXml" ds:itemID="{4F24EFE9-0E61-4732-9B0E-ED7A9EA44AA9}">
  <ds:schemaRefs>
    <ds:schemaRef ds:uri="http://schemas.microsoft.com/sharepoint/v3/contenttype/forms"/>
  </ds:schemaRefs>
</ds:datastoreItem>
</file>

<file path=customXml/itemProps2.xml><?xml version="1.0" encoding="utf-8"?>
<ds:datastoreItem xmlns:ds="http://schemas.openxmlformats.org/officeDocument/2006/customXml" ds:itemID="{93C8E7F6-8032-43E2-8A7D-E59A54D34414}">
  <ds:schemaRefs>
    <ds:schemaRef ds:uri="http://www.w3.org/XML/1998/namespace"/>
    <ds:schemaRef ds:uri="http://schemas.microsoft.com/office/2006/metadata/properties"/>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7041854e-4853-44f9-9e63-23b7acad5461"/>
    <ds:schemaRef ds:uri="http://schemas.microsoft.com/sharepoint/v3"/>
    <ds:schemaRef ds:uri="http://purl.org/dc/dcmitype/"/>
  </ds:schemaRefs>
</ds:datastoreItem>
</file>

<file path=customXml/itemProps3.xml><?xml version="1.0" encoding="utf-8"?>
<ds:datastoreItem xmlns:ds="http://schemas.openxmlformats.org/officeDocument/2006/customXml" ds:itemID="{1DECB8D0-82B8-4C71-9683-D60D68B511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6E2CFD8-8876-49D0-A3FB-8737E6AD702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Cover</vt:lpstr>
      <vt:lpstr>RP1</vt:lpstr>
      <vt:lpstr>RP2</vt:lpstr>
      <vt:lpstr>RP3</vt:lpstr>
      <vt:lpstr>RP4</vt:lpstr>
      <vt:lpstr>Data validation</vt:lpstr>
      <vt:lpstr>Conames</vt:lpstr>
      <vt:lpstr>Cover!Print_Area</vt:lpstr>
      <vt:lpstr>'RP1'!Print_Area</vt:lpstr>
      <vt:lpstr>'RP2'!Print_Area</vt:lpstr>
      <vt:lpstr>'RP3'!Print_Area</vt:lpstr>
      <vt:lpstr>'RP4'!Print_Area</vt:lpstr>
      <vt:lpstr>'RP1'!Print_Titles</vt:lpstr>
      <vt:lpstr>'RP2'!Print_Titles</vt:lpstr>
      <vt:lpstr>'RP3'!Print_Titles</vt:lpstr>
      <vt:lpstr>'RP4'!Print_Titles</vt:lpstr>
    </vt:vector>
  </TitlesOfParts>
  <Manager/>
  <Company>Ofwat - 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Fox</dc:creator>
  <cp:keywords/>
  <dc:description/>
  <cp:lastModifiedBy>Pointon Charlotte</cp:lastModifiedBy>
  <cp:revision/>
  <cp:lastPrinted>2019-08-29T12:17:25Z</cp:lastPrinted>
  <dcterms:created xsi:type="dcterms:W3CDTF">2019-07-04T07:50:40Z</dcterms:created>
  <dcterms:modified xsi:type="dcterms:W3CDTF">2019-08-29T16:10:26Z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0x010100573134B1BDBFC74F8C2DBF70E4CDEAD4004B23D8FA23906246AA4611F84C35399C</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1784;#IAP, DD, FD Coordination|70ffaca6-f496-4501-b85b-abbf1ba80da7</vt:lpwstr>
  </property>
  <property fmtid="{D5CDD505-2E9C-101B-9397-08002B2CF9AE}" pid="11" name="Stakeholder">
    <vt:lpwstr/>
  </property>
  <property fmtid="{D5CDD505-2E9C-101B-9397-08002B2CF9AE}" pid="12" name="Security Classification">
    <vt:lpwstr>21;#OFFICIAL|c2540f30-f875-494b-a43f-ebfb5017a6ad</vt:lpwstr>
  </property>
</Properties>
</file>